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6" sheetId="1" r:id="rId1"/>
  </sheets>
  <definedNames>
    <definedName name="_xlnm.Print_Area" localSheetId="0">'Tuan 6'!$A$1:$O$44</definedName>
    <definedName name="_xlnm.Print_Titles" localSheetId="0">'Tuan 6'!$1:$6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D36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<sst xmlns="http://schemas.openxmlformats.org/spreadsheetml/2006/main" count="148" uniqueCount="80">
  <si>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</si>
  <si>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</si>
  <si>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</si>
  <si>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6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08/09/2014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14</t>
    </r>
    <r>
      <rPr>
        <b/>
        <i/>
        <sz val="14"/>
        <color indexed="12"/>
        <rFont val="Times New Roman"/>
        <family val="1"/>
      </rPr>
      <t>/09/2014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</si>
  <si>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</si>
  <si>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</si>
  <si>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</si>
  <si>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</si>
  <si>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</si>
  <si>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</si>
  <si>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</si>
  <si>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</si>
  <si>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</si>
  <si>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</si>
  <si>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</si>
  <si>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</si>
  <si>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</si>
  <si>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</si>
  <si>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</si>
  <si>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</si>
  <si>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</si>
  <si>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</si>
  <si>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</si>
  <si>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</si>
  <si>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</si>
  <si>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</si>
  <si>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</si>
  <si>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</si>
  <si>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</si>
  <si>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</si>
  <si>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</si>
  <si>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>Thứ 4</t>
  </si>
  <si>
    <t xml:space="preserve">ACC </t>
  </si>
  <si>
    <t>Kế toán tài chính 2</t>
  </si>
  <si>
    <t>TS. Nguyễn Phi Sơn</t>
  </si>
  <si>
    <t>Từ tuần 1 đến tuần 11</t>
  </si>
  <si>
    <t>Thứ 3</t>
  </si>
  <si>
    <t>GĐ: 401
(182 NVL)</t>
  </si>
  <si>
    <t>MKT</t>
  </si>
  <si>
    <t>Tiếp thị căn bản</t>
  </si>
  <si>
    <t>ThS. Trần Thanh Hải</t>
  </si>
  <si>
    <t>Thứ 5</t>
  </si>
  <si>
    <t>GĐ: 501
(182 NVL)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</si>
  <si>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</si>
  <si>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</si>
  <si>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</si>
  <si>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</si>
  <si>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</si>
  <si>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</si>
  <si>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</si>
  <si>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</si>
  <si>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</si>
  <si>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</si>
  <si>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Phòng máy: 507
(K7/25 QT)</t>
  </si>
  <si>
    <t>ThS. Sái Thị Lệ Thủy</t>
  </si>
  <si>
    <t>HRM</t>
  </si>
  <si>
    <t>Quản trị nhân lực</t>
  </si>
  <si>
    <t>ThS. Lê Hoàng Thiên Tân</t>
  </si>
  <si>
    <t>Thứ 7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</si>
  <si>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</si>
  <si>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</si>
  <si>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</si>
  <si>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</si>
  <si>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</si>
  <si>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</si>
  <si>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Quản trị nhân lực trong DL</t>
  </si>
  <si>
    <t>ThS. Nguyễn Công Minh</t>
  </si>
  <si>
    <t>HOS</t>
  </si>
  <si>
    <t>Tài nguyên du lịch</t>
  </si>
  <si>
    <t>ThS.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</si>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</sst>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26">
      <selection activeCell="I45" sqref="I45:L45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24.25390625" style="31" customWidth="1"/>
    <col min="5" max="5" width="20.87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7.625" style="31" customWidth="1"/>
    <col min="13" max="13" width="14.00390625" style="31" customWidth="1"/>
    <col min="14" max="14" width="18.125" style="30" customWidth="1"/>
    <col min="15" max="15" width="7.875" style="30" customWidth="1"/>
    <col min="16" max="16384" width="9.00390625" style="31" customWidth="1"/>
  </cols>
  <sheetData>
    <row r="1" spans="1:15" s="2" customFormat="1" ht="18.75" customHeight="1">
      <c r="A1" s="117" t="s">
        <v>0</v>
      </c>
      <c r="B1" s="117"/>
      <c r="C1" s="117"/>
      <c r="D1" s="117"/>
      <c r="E1" s="118" t="s">
        <v>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2" customFormat="1" ht="17.25" customHeight="1">
      <c r="A2" s="117" t="s">
        <v>2</v>
      </c>
      <c r="B2" s="117"/>
      <c r="C2" s="117"/>
      <c r="D2" s="117"/>
      <c r="E2" s="119" t="s">
        <v>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2" customFormat="1" ht="20.25" customHeight="1">
      <c r="A3" s="120" t="s">
        <v>4</v>
      </c>
      <c r="B3" s="120"/>
      <c r="C3" s="120"/>
      <c r="D3" s="120"/>
      <c r="E3" s="121" t="s">
        <v>5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13" t="s">
        <v>6</v>
      </c>
      <c r="B5" s="115" t="s">
        <v>7</v>
      </c>
      <c r="C5" s="115"/>
      <c r="D5" s="111" t="s">
        <v>8</v>
      </c>
      <c r="E5" s="111" t="s">
        <v>9</v>
      </c>
      <c r="F5" s="113" t="s">
        <v>10</v>
      </c>
      <c r="G5" s="116"/>
      <c r="H5" s="111" t="s">
        <v>11</v>
      </c>
      <c r="I5" s="111" t="s">
        <v>12</v>
      </c>
      <c r="J5" s="111" t="s">
        <v>13</v>
      </c>
      <c r="K5" s="111" t="s">
        <v>14</v>
      </c>
      <c r="L5" s="111" t="s">
        <v>15</v>
      </c>
      <c r="M5" s="111" t="s">
        <v>16</v>
      </c>
      <c r="N5" s="111" t="s">
        <v>17</v>
      </c>
      <c r="O5" s="111" t="s">
        <v>18</v>
      </c>
    </row>
    <row r="6" spans="1:15" s="7" customFormat="1" ht="15" customHeight="1">
      <c r="A6" s="114"/>
      <c r="B6" s="8" t="s">
        <v>19</v>
      </c>
      <c r="C6" s="8" t="s">
        <v>20</v>
      </c>
      <c r="D6" s="112"/>
      <c r="E6" s="112"/>
      <c r="F6" s="9" t="s">
        <v>21</v>
      </c>
      <c r="G6" s="9" t="s">
        <v>22</v>
      </c>
      <c r="H6" s="112"/>
      <c r="I6" s="112"/>
      <c r="J6" s="112"/>
      <c r="K6" s="112"/>
      <c r="L6" s="112"/>
      <c r="M6" s="112"/>
      <c r="N6" s="112"/>
      <c r="O6" s="112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1.75" customHeight="1">
      <c r="A8" s="83">
        <v>1</v>
      </c>
      <c r="B8" s="85" t="s">
        <v>24</v>
      </c>
      <c r="C8" s="87">
        <v>201</v>
      </c>
      <c r="D8" s="89" t="s">
        <v>25</v>
      </c>
      <c r="E8" s="91" t="s">
        <v>26</v>
      </c>
      <c r="F8" s="93">
        <v>2</v>
      </c>
      <c r="G8" s="95">
        <v>1</v>
      </c>
      <c r="H8" s="75">
        <f>(F8+G8)*15</f>
        <v>45</v>
      </c>
      <c r="I8" s="75">
        <v>45</v>
      </c>
      <c r="J8" s="77" t="s">
        <v>27</v>
      </c>
      <c r="K8" s="79"/>
      <c r="L8" s="17" t="s">
        <v>28</v>
      </c>
      <c r="M8" s="77" t="s">
        <v>29</v>
      </c>
      <c r="N8" s="81" t="s">
        <v>30</v>
      </c>
      <c r="O8" s="73"/>
    </row>
    <row r="9" spans="1:15" s="16" customFormat="1" ht="21.75" customHeight="1">
      <c r="A9" s="84"/>
      <c r="B9" s="86"/>
      <c r="C9" s="88"/>
      <c r="D9" s="90"/>
      <c r="E9" s="92"/>
      <c r="F9" s="94"/>
      <c r="G9" s="96"/>
      <c r="H9" s="76"/>
      <c r="I9" s="76"/>
      <c r="J9" s="78"/>
      <c r="K9" s="80"/>
      <c r="L9" s="17" t="s">
        <v>31</v>
      </c>
      <c r="M9" s="78"/>
      <c r="N9" s="82"/>
      <c r="O9" s="74"/>
    </row>
    <row r="10" spans="1:15" s="16" customFormat="1" ht="23.25" customHeight="1">
      <c r="A10" s="109">
        <v>2</v>
      </c>
      <c r="B10" s="85" t="s">
        <v>32</v>
      </c>
      <c r="C10" s="87">
        <v>304</v>
      </c>
      <c r="D10" s="89" t="s">
        <v>33</v>
      </c>
      <c r="E10" s="91" t="s">
        <v>34</v>
      </c>
      <c r="F10" s="93">
        <v>3</v>
      </c>
      <c r="G10" s="93"/>
      <c r="H10" s="75">
        <f>(F10+G10)*15</f>
        <v>45</v>
      </c>
      <c r="I10" s="75">
        <f>ROUND((H10*0.75),0)</f>
        <v>34</v>
      </c>
      <c r="J10" s="77" t="s">
        <v>35</v>
      </c>
      <c r="K10" s="79"/>
      <c r="L10" s="105" t="s">
        <v>36</v>
      </c>
      <c r="M10" s="107" t="s">
        <v>37</v>
      </c>
      <c r="N10" s="81" t="s">
        <v>30</v>
      </c>
      <c r="O10" s="44"/>
    </row>
    <row r="11" spans="1:15" s="16" customFormat="1" ht="23.25" customHeight="1">
      <c r="A11" s="110"/>
      <c r="B11" s="86" t="s">
        <v>32</v>
      </c>
      <c r="C11" s="88">
        <v>304</v>
      </c>
      <c r="D11" s="90"/>
      <c r="E11" s="92"/>
      <c r="F11" s="94"/>
      <c r="G11" s="94"/>
      <c r="H11" s="76"/>
      <c r="I11" s="76"/>
      <c r="J11" s="78"/>
      <c r="K11" s="80"/>
      <c r="L11" s="106"/>
      <c r="M11" s="108"/>
      <c r="N11" s="82"/>
      <c r="O11" s="45"/>
    </row>
    <row r="12" spans="1:15" s="16" customFormat="1" ht="23.25" customHeight="1">
      <c r="A12" s="57">
        <v>3</v>
      </c>
      <c r="B12" s="59" t="s">
        <v>38</v>
      </c>
      <c r="C12" s="61">
        <v>251</v>
      </c>
      <c r="D12" s="63" t="s">
        <v>39</v>
      </c>
      <c r="E12" s="65" t="s">
        <v>40</v>
      </c>
      <c r="F12" s="67">
        <v>3</v>
      </c>
      <c r="G12" s="67"/>
      <c r="H12" s="49">
        <f>(F12+G12)*15</f>
        <v>45</v>
      </c>
      <c r="I12" s="49">
        <f>ROUND((H12*0.75),0)</f>
        <v>34</v>
      </c>
      <c r="J12" s="44" t="s">
        <v>35</v>
      </c>
      <c r="K12" s="97"/>
      <c r="L12" s="53" t="s">
        <v>41</v>
      </c>
      <c r="M12" s="44" t="s">
        <v>42</v>
      </c>
      <c r="N12" s="103" t="s">
        <v>43</v>
      </c>
      <c r="O12" s="44"/>
    </row>
    <row r="13" spans="1:15" s="16" customFormat="1" ht="23.25" customHeight="1">
      <c r="A13" s="58"/>
      <c r="B13" s="60" t="s">
        <v>38</v>
      </c>
      <c r="C13" s="62">
        <v>251</v>
      </c>
      <c r="D13" s="64" t="s">
        <v>39</v>
      </c>
      <c r="E13" s="66"/>
      <c r="F13" s="68"/>
      <c r="G13" s="68"/>
      <c r="H13" s="50"/>
      <c r="I13" s="50"/>
      <c r="J13" s="45"/>
      <c r="K13" s="98"/>
      <c r="L13" s="54"/>
      <c r="M13" s="45"/>
      <c r="N13" s="104"/>
      <c r="O13" s="45"/>
    </row>
    <row r="14" spans="1:15" s="16" customFormat="1" ht="23.25" customHeight="1">
      <c r="A14" s="99">
        <v>4</v>
      </c>
      <c r="B14" s="59" t="s">
        <v>44</v>
      </c>
      <c r="C14" s="61">
        <v>151</v>
      </c>
      <c r="D14" s="63" t="s">
        <v>45</v>
      </c>
      <c r="E14" s="65" t="s">
        <v>46</v>
      </c>
      <c r="F14" s="67">
        <v>2</v>
      </c>
      <c r="G14" s="69">
        <v>1</v>
      </c>
      <c r="H14" s="49">
        <f>(F14+G14)*15</f>
        <v>45</v>
      </c>
      <c r="I14" s="49">
        <f>ROUND((H14*0.75),0)</f>
        <v>34</v>
      </c>
      <c r="J14" s="44" t="s">
        <v>47</v>
      </c>
      <c r="K14" s="97"/>
      <c r="L14" s="53" t="s">
        <v>48</v>
      </c>
      <c r="M14" s="44" t="s">
        <v>42</v>
      </c>
      <c r="N14" s="103" t="s">
        <v>43</v>
      </c>
      <c r="O14" s="51"/>
    </row>
    <row r="15" spans="1:15" s="16" customFormat="1" ht="23.25" customHeight="1">
      <c r="A15" s="100"/>
      <c r="B15" s="60" t="s">
        <v>44</v>
      </c>
      <c r="C15" s="62">
        <v>151</v>
      </c>
      <c r="D15" s="64" t="s">
        <v>45</v>
      </c>
      <c r="E15" s="66"/>
      <c r="F15" s="68"/>
      <c r="G15" s="70"/>
      <c r="H15" s="50"/>
      <c r="I15" s="50"/>
      <c r="J15" s="45"/>
      <c r="K15" s="98"/>
      <c r="L15" s="54"/>
      <c r="M15" s="45"/>
      <c r="N15" s="104"/>
      <c r="O15" s="52"/>
    </row>
    <row r="16" spans="1:15" s="16" customFormat="1" ht="22.5" customHeight="1">
      <c r="A16" s="18"/>
      <c r="B16" s="46"/>
      <c r="C16" s="47"/>
      <c r="D16" s="19" t="s">
        <v>49</v>
      </c>
      <c r="E16" s="20"/>
      <c r="F16" s="18">
        <f>SUM(F8:F15)</f>
        <v>10</v>
      </c>
      <c r="G16" s="18">
        <f>SUM(G8:G15)</f>
        <v>2</v>
      </c>
      <c r="H16" s="18">
        <f>SUM(H8:H15)</f>
        <v>180</v>
      </c>
      <c r="I16" s="18">
        <f>SUM(I8:I15)</f>
        <v>147</v>
      </c>
      <c r="J16" s="21"/>
      <c r="K16" s="18" t="e">
        <f>SUM(#REF!)</f>
        <v>#REF!</v>
      </c>
      <c r="L16" s="22"/>
      <c r="M16" s="23"/>
      <c r="N16" s="18"/>
      <c r="O16" s="18"/>
    </row>
    <row r="17" spans="1:15" s="16" customFormat="1" ht="23.25" customHeight="1">
      <c r="A17" s="10" t="s">
        <v>50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20.25" customHeight="1" hidden="1">
      <c r="A18" s="83">
        <v>1</v>
      </c>
      <c r="B18" s="85" t="s">
        <v>24</v>
      </c>
      <c r="C18" s="87">
        <v>201</v>
      </c>
      <c r="D18" s="89" t="s">
        <v>25</v>
      </c>
      <c r="E18" s="91" t="s">
        <v>51</v>
      </c>
      <c r="F18" s="93">
        <v>2</v>
      </c>
      <c r="G18" s="95">
        <v>1</v>
      </c>
      <c r="H18" s="75">
        <f>(F18+G18)*15</f>
        <v>45</v>
      </c>
      <c r="I18" s="75">
        <v>45</v>
      </c>
      <c r="J18" s="77" t="s">
        <v>27</v>
      </c>
      <c r="K18" s="79"/>
      <c r="L18" s="17" t="s">
        <v>28</v>
      </c>
      <c r="M18" s="77" t="s">
        <v>52</v>
      </c>
      <c r="N18" s="81" t="s">
        <v>30</v>
      </c>
      <c r="O18" s="73"/>
    </row>
    <row r="19" spans="1:15" s="16" customFormat="1" ht="20.25" customHeight="1" hidden="1">
      <c r="A19" s="84"/>
      <c r="B19" s="86"/>
      <c r="C19" s="88"/>
      <c r="D19" s="90"/>
      <c r="E19" s="92"/>
      <c r="F19" s="94"/>
      <c r="G19" s="96"/>
      <c r="H19" s="76"/>
      <c r="I19" s="76"/>
      <c r="J19" s="78"/>
      <c r="K19" s="80"/>
      <c r="L19" s="17" t="s">
        <v>31</v>
      </c>
      <c r="M19" s="78"/>
      <c r="N19" s="82"/>
      <c r="O19" s="74"/>
    </row>
    <row r="20" spans="1:15" s="16" customFormat="1" ht="20.25" customHeight="1">
      <c r="A20" s="83">
        <v>1</v>
      </c>
      <c r="B20" s="85" t="s">
        <v>24</v>
      </c>
      <c r="C20" s="87">
        <v>201</v>
      </c>
      <c r="D20" s="89" t="s">
        <v>25</v>
      </c>
      <c r="E20" s="91" t="s">
        <v>51</v>
      </c>
      <c r="F20" s="93">
        <v>2</v>
      </c>
      <c r="G20" s="95">
        <v>1</v>
      </c>
      <c r="H20" s="75">
        <f>(F20+G20)*15</f>
        <v>45</v>
      </c>
      <c r="I20" s="75">
        <v>45</v>
      </c>
      <c r="J20" s="77" t="s">
        <v>27</v>
      </c>
      <c r="K20" s="79"/>
      <c r="L20" s="17" t="s">
        <v>28</v>
      </c>
      <c r="M20" s="77" t="s">
        <v>53</v>
      </c>
      <c r="N20" s="81" t="s">
        <v>30</v>
      </c>
      <c r="O20" s="73"/>
    </row>
    <row r="21" spans="1:15" s="16" customFormat="1" ht="20.25" customHeight="1">
      <c r="A21" s="84"/>
      <c r="B21" s="86"/>
      <c r="C21" s="88"/>
      <c r="D21" s="90"/>
      <c r="E21" s="92"/>
      <c r="F21" s="94"/>
      <c r="G21" s="96"/>
      <c r="H21" s="76"/>
      <c r="I21" s="76"/>
      <c r="J21" s="78"/>
      <c r="K21" s="80"/>
      <c r="L21" s="17" t="s">
        <v>31</v>
      </c>
      <c r="M21" s="78"/>
      <c r="N21" s="82"/>
      <c r="O21" s="74"/>
    </row>
    <row r="22" spans="1:15" s="16" customFormat="1" ht="20.25" customHeight="1">
      <c r="A22" s="99">
        <v>2</v>
      </c>
      <c r="B22" s="59" t="s">
        <v>38</v>
      </c>
      <c r="C22" s="61">
        <v>251</v>
      </c>
      <c r="D22" s="63" t="s">
        <v>39</v>
      </c>
      <c r="E22" s="65" t="s">
        <v>54</v>
      </c>
      <c r="F22" s="67">
        <v>3</v>
      </c>
      <c r="G22" s="67"/>
      <c r="H22" s="49">
        <f>(F22+G22)*15</f>
        <v>45</v>
      </c>
      <c r="I22" s="49">
        <f>ROUND((H22*0.75),0)</f>
        <v>34</v>
      </c>
      <c r="J22" s="44" t="s">
        <v>35</v>
      </c>
      <c r="K22" s="97"/>
      <c r="L22" s="53" t="s">
        <v>41</v>
      </c>
      <c r="M22" s="44" t="s">
        <v>37</v>
      </c>
      <c r="N22" s="42" t="s">
        <v>30</v>
      </c>
      <c r="O22" s="101"/>
    </row>
    <row r="23" spans="1:17" s="16" customFormat="1" ht="20.25" customHeight="1">
      <c r="A23" s="100"/>
      <c r="B23" s="60" t="s">
        <v>38</v>
      </c>
      <c r="C23" s="62">
        <v>251</v>
      </c>
      <c r="D23" s="64" t="s">
        <v>39</v>
      </c>
      <c r="E23" s="66"/>
      <c r="F23" s="68"/>
      <c r="G23" s="68"/>
      <c r="H23" s="50"/>
      <c r="I23" s="50"/>
      <c r="J23" s="45"/>
      <c r="K23" s="98"/>
      <c r="L23" s="54"/>
      <c r="M23" s="45"/>
      <c r="N23" s="43"/>
      <c r="O23" s="102"/>
      <c r="Q23" s="16">
        <f>13*350</f>
        <v>4550</v>
      </c>
    </row>
    <row r="24" spans="1:15" s="16" customFormat="1" ht="20.25" customHeight="1">
      <c r="A24" s="99">
        <v>3</v>
      </c>
      <c r="B24" s="59" t="s">
        <v>55</v>
      </c>
      <c r="C24" s="61">
        <v>301</v>
      </c>
      <c r="D24" s="63" t="s">
        <v>56</v>
      </c>
      <c r="E24" s="65" t="s">
        <v>57</v>
      </c>
      <c r="F24" s="67">
        <v>3</v>
      </c>
      <c r="G24" s="69"/>
      <c r="H24" s="49">
        <f>(F24+G24)*15</f>
        <v>45</v>
      </c>
      <c r="I24" s="49">
        <f>ROUND((H24*0.75),0)</f>
        <v>34</v>
      </c>
      <c r="J24" s="44" t="s">
        <v>35</v>
      </c>
      <c r="K24" s="97"/>
      <c r="L24" s="53" t="s">
        <v>58</v>
      </c>
      <c r="M24" s="44" t="s">
        <v>37</v>
      </c>
      <c r="N24" s="42" t="s">
        <v>30</v>
      </c>
      <c r="O24" s="44"/>
    </row>
    <row r="25" spans="1:15" s="16" customFormat="1" ht="20.25" customHeight="1">
      <c r="A25" s="100"/>
      <c r="B25" s="60" t="s">
        <v>55</v>
      </c>
      <c r="C25" s="62">
        <v>301</v>
      </c>
      <c r="D25" s="64" t="s">
        <v>56</v>
      </c>
      <c r="E25" s="66"/>
      <c r="F25" s="68"/>
      <c r="G25" s="70"/>
      <c r="H25" s="50"/>
      <c r="I25" s="50"/>
      <c r="J25" s="45"/>
      <c r="K25" s="98"/>
      <c r="L25" s="54"/>
      <c r="M25" s="45"/>
      <c r="N25" s="43"/>
      <c r="O25" s="45"/>
    </row>
    <row r="26" spans="1:15" s="16" customFormat="1" ht="20.25" customHeight="1">
      <c r="A26" s="99">
        <v>4</v>
      </c>
      <c r="B26" s="59" t="s">
        <v>44</v>
      </c>
      <c r="C26" s="61">
        <v>151</v>
      </c>
      <c r="D26" s="63" t="s">
        <v>45</v>
      </c>
      <c r="E26" s="65" t="s">
        <v>59</v>
      </c>
      <c r="F26" s="67">
        <v>2</v>
      </c>
      <c r="G26" s="69">
        <v>1</v>
      </c>
      <c r="H26" s="49">
        <f>(F26+G26)*15</f>
        <v>45</v>
      </c>
      <c r="I26" s="49">
        <f>ROUND((H26*0.75),0)</f>
        <v>34</v>
      </c>
      <c r="J26" s="44" t="s">
        <v>35</v>
      </c>
      <c r="K26" s="97"/>
      <c r="L26" s="53" t="s">
        <v>48</v>
      </c>
      <c r="M26" s="44" t="s">
        <v>37</v>
      </c>
      <c r="N26" s="42" t="s">
        <v>30</v>
      </c>
      <c r="O26" s="44"/>
    </row>
    <row r="27" spans="1:15" s="16" customFormat="1" ht="20.25" customHeight="1">
      <c r="A27" s="100"/>
      <c r="B27" s="60" t="s">
        <v>44</v>
      </c>
      <c r="C27" s="62">
        <v>151</v>
      </c>
      <c r="D27" s="64" t="s">
        <v>45</v>
      </c>
      <c r="E27" s="66"/>
      <c r="F27" s="68"/>
      <c r="G27" s="70"/>
      <c r="H27" s="50"/>
      <c r="I27" s="50"/>
      <c r="J27" s="45"/>
      <c r="K27" s="98"/>
      <c r="L27" s="54"/>
      <c r="M27" s="45"/>
      <c r="N27" s="43"/>
      <c r="O27" s="45"/>
    </row>
    <row r="28" spans="1:15" s="16" customFormat="1" ht="21.75" customHeight="1">
      <c r="A28" s="18"/>
      <c r="B28" s="46"/>
      <c r="C28" s="47"/>
      <c r="D28" s="19" t="s">
        <v>49</v>
      </c>
      <c r="E28" s="19"/>
      <c r="F28" s="18">
        <f>SUM(F18:F27)</f>
        <v>12</v>
      </c>
      <c r="G28" s="18">
        <f>SUM(G18:G27)</f>
        <v>3</v>
      </c>
      <c r="H28" s="18">
        <f>SUM(H18:H27)</f>
        <v>225</v>
      </c>
      <c r="I28" s="18">
        <f>SUM(I18:I27)</f>
        <v>192</v>
      </c>
      <c r="J28" s="21"/>
      <c r="K28" s="18">
        <f>SUM(K22:K27)</f>
        <v>0</v>
      </c>
      <c r="L28" s="26"/>
      <c r="M28" s="27"/>
      <c r="N28" s="18"/>
      <c r="O28" s="18"/>
    </row>
    <row r="29" spans="1:15" s="16" customFormat="1" ht="25.5" customHeight="1">
      <c r="A29" s="10" t="s">
        <v>60</v>
      </c>
      <c r="B29" s="24"/>
      <c r="C29" s="24"/>
      <c r="D29" s="13"/>
      <c r="E29" s="25"/>
      <c r="F29" s="14"/>
      <c r="G29" s="14"/>
      <c r="H29" s="13"/>
      <c r="I29" s="13"/>
      <c r="J29" s="12"/>
      <c r="K29" s="13"/>
      <c r="L29" s="13"/>
      <c r="M29" s="24"/>
      <c r="N29" s="14"/>
      <c r="O29" s="15"/>
    </row>
    <row r="30" spans="1:15" s="16" customFormat="1" ht="21.75" customHeight="1">
      <c r="A30" s="83">
        <v>1</v>
      </c>
      <c r="B30" s="85" t="s">
        <v>24</v>
      </c>
      <c r="C30" s="87">
        <v>201</v>
      </c>
      <c r="D30" s="89" t="s">
        <v>25</v>
      </c>
      <c r="E30" s="91" t="s">
        <v>61</v>
      </c>
      <c r="F30" s="93">
        <v>2</v>
      </c>
      <c r="G30" s="95">
        <v>1</v>
      </c>
      <c r="H30" s="75">
        <f>(F30+G30)*15</f>
        <v>45</v>
      </c>
      <c r="I30" s="75">
        <v>45</v>
      </c>
      <c r="J30" s="77" t="s">
        <v>27</v>
      </c>
      <c r="K30" s="79"/>
      <c r="L30" s="17" t="s">
        <v>36</v>
      </c>
      <c r="M30" s="77" t="s">
        <v>62</v>
      </c>
      <c r="N30" s="81" t="s">
        <v>30</v>
      </c>
      <c r="O30" s="73"/>
    </row>
    <row r="31" spans="1:15" s="16" customFormat="1" ht="21.75" customHeight="1">
      <c r="A31" s="84"/>
      <c r="B31" s="86"/>
      <c r="C31" s="88"/>
      <c r="D31" s="90"/>
      <c r="E31" s="92"/>
      <c r="F31" s="94"/>
      <c r="G31" s="96"/>
      <c r="H31" s="76"/>
      <c r="I31" s="76"/>
      <c r="J31" s="78"/>
      <c r="K31" s="80"/>
      <c r="L31" s="17" t="s">
        <v>48</v>
      </c>
      <c r="M31" s="78"/>
      <c r="N31" s="82"/>
      <c r="O31" s="74"/>
    </row>
    <row r="32" spans="1:15" s="16" customFormat="1" ht="21.75" customHeight="1">
      <c r="A32" s="57">
        <v>2</v>
      </c>
      <c r="B32" s="59" t="s">
        <v>38</v>
      </c>
      <c r="C32" s="61">
        <v>253</v>
      </c>
      <c r="D32" s="63" t="s">
        <v>63</v>
      </c>
      <c r="E32" s="65" t="s">
        <v>64</v>
      </c>
      <c r="F32" s="67">
        <v>3</v>
      </c>
      <c r="G32" s="67"/>
      <c r="H32" s="49">
        <f>(F32+G32)*15</f>
        <v>45</v>
      </c>
      <c r="I32" s="49">
        <f>ROUND((H32*0.75),0)</f>
        <v>34</v>
      </c>
      <c r="J32" s="44" t="s">
        <v>35</v>
      </c>
      <c r="K32" s="51"/>
      <c r="L32" s="71"/>
      <c r="M32" s="55"/>
      <c r="N32" s="42" t="s">
        <v>30</v>
      </c>
      <c r="O32" s="44"/>
    </row>
    <row r="33" spans="1:15" s="16" customFormat="1" ht="21.75" customHeight="1">
      <c r="A33" s="58"/>
      <c r="B33" s="60" t="s">
        <v>38</v>
      </c>
      <c r="C33" s="62">
        <v>253</v>
      </c>
      <c r="D33" s="64" t="s">
        <v>63</v>
      </c>
      <c r="E33" s="66"/>
      <c r="F33" s="68"/>
      <c r="G33" s="68"/>
      <c r="H33" s="50"/>
      <c r="I33" s="50"/>
      <c r="J33" s="45"/>
      <c r="K33" s="52"/>
      <c r="L33" s="72"/>
      <c r="M33" s="56"/>
      <c r="N33" s="43"/>
      <c r="O33" s="45"/>
    </row>
    <row r="34" spans="1:15" s="16" customFormat="1" ht="21.75" customHeight="1">
      <c r="A34" s="57">
        <v>3</v>
      </c>
      <c r="B34" s="59" t="s">
        <v>55</v>
      </c>
      <c r="C34" s="61">
        <v>303</v>
      </c>
      <c r="D34" s="63" t="s">
        <v>65</v>
      </c>
      <c r="E34" s="65" t="s">
        <v>66</v>
      </c>
      <c r="F34" s="67">
        <v>3</v>
      </c>
      <c r="G34" s="69"/>
      <c r="H34" s="49">
        <f>(F34+G34)*15</f>
        <v>45</v>
      </c>
      <c r="I34" s="49">
        <f>ROUND((H34*0.75),0)</f>
        <v>34</v>
      </c>
      <c r="J34" s="44" t="s">
        <v>35</v>
      </c>
      <c r="K34" s="51"/>
      <c r="L34" s="71"/>
      <c r="M34" s="55"/>
      <c r="N34" s="42" t="s">
        <v>30</v>
      </c>
      <c r="O34" s="44"/>
    </row>
    <row r="35" spans="1:15" s="16" customFormat="1" ht="21.75" customHeight="1">
      <c r="A35" s="58"/>
      <c r="B35" s="60" t="s">
        <v>55</v>
      </c>
      <c r="C35" s="62">
        <v>303</v>
      </c>
      <c r="D35" s="64" t="s">
        <v>65</v>
      </c>
      <c r="E35" s="66"/>
      <c r="F35" s="68"/>
      <c r="G35" s="70"/>
      <c r="H35" s="50"/>
      <c r="I35" s="50"/>
      <c r="J35" s="45"/>
      <c r="K35" s="52"/>
      <c r="L35" s="72"/>
      <c r="M35" s="56"/>
      <c r="N35" s="43"/>
      <c r="O35" s="45"/>
    </row>
    <row r="36" spans="1:15" s="16" customFormat="1" ht="21.75" customHeight="1">
      <c r="A36" s="57">
        <v>4</v>
      </c>
      <c r="B36" s="59" t="s">
        <v>67</v>
      </c>
      <c r="C36" s="61">
        <v>250</v>
      </c>
      <c r="D36" s="63" t="s">
        <v>68</v>
      </c>
      <c r="E36" s="65" t="s">
        <v>69</v>
      </c>
      <c r="F36" s="67">
        <v>2</v>
      </c>
      <c r="G36" s="69">
        <v>1</v>
      </c>
      <c r="H36" s="49">
        <f>(F36+G36)*15</f>
        <v>45</v>
      </c>
      <c r="I36" s="49">
        <v>23</v>
      </c>
      <c r="J36" s="44" t="s">
        <v>27</v>
      </c>
      <c r="K36" s="51"/>
      <c r="L36" s="28" t="s">
        <v>28</v>
      </c>
      <c r="M36" s="44" t="s">
        <v>37</v>
      </c>
      <c r="N36" s="42" t="s">
        <v>30</v>
      </c>
      <c r="O36" s="44"/>
    </row>
    <row r="37" spans="1:15" s="16" customFormat="1" ht="21.75" customHeight="1">
      <c r="A37" s="58"/>
      <c r="B37" s="60" t="s">
        <v>67</v>
      </c>
      <c r="C37" s="62">
        <v>250</v>
      </c>
      <c r="D37" s="64" t="s">
        <v>68</v>
      </c>
      <c r="E37" s="66"/>
      <c r="F37" s="68"/>
      <c r="G37" s="70"/>
      <c r="H37" s="50"/>
      <c r="I37" s="50"/>
      <c r="J37" s="45"/>
      <c r="K37" s="52"/>
      <c r="L37" s="28" t="s">
        <v>31</v>
      </c>
      <c r="M37" s="45"/>
      <c r="N37" s="43"/>
      <c r="O37" s="45"/>
    </row>
    <row r="38" spans="1:15" s="16" customFormat="1" ht="21.75" customHeight="1">
      <c r="A38" s="18"/>
      <c r="B38" s="46"/>
      <c r="C38" s="47"/>
      <c r="D38" s="19" t="s">
        <v>49</v>
      </c>
      <c r="E38" s="19"/>
      <c r="F38" s="18">
        <f>SUM(F30:F37)</f>
        <v>10</v>
      </c>
      <c r="G38" s="18">
        <f>SUM(G30:G37)</f>
        <v>2</v>
      </c>
      <c r="H38" s="18">
        <f>SUM(H30:H37)</f>
        <v>180</v>
      </c>
      <c r="I38" s="18">
        <f>SUM(I30:I37)</f>
        <v>136</v>
      </c>
      <c r="J38" s="21"/>
      <c r="K38" s="18">
        <f>SUM(K32:K37)</f>
        <v>0</v>
      </c>
      <c r="L38" s="29"/>
      <c r="M38" s="27"/>
      <c r="N38" s="18"/>
      <c r="O38" s="18"/>
    </row>
    <row r="39" spans="5:16" ht="3" customHeight="1">
      <c r="E39" s="32"/>
      <c r="P39" s="30"/>
    </row>
    <row r="40" spans="1:16" s="33" customFormat="1" ht="17.25" customHeight="1">
      <c r="A40" s="48" t="s">
        <v>70</v>
      </c>
      <c r="B40" s="48"/>
      <c r="C40" s="48"/>
      <c r="D40" s="48"/>
      <c r="E40" s="48"/>
      <c r="I40" s="37" t="s">
        <v>71</v>
      </c>
      <c r="J40" s="37"/>
      <c r="K40" s="37"/>
      <c r="L40" s="37"/>
      <c r="N40" s="37" t="s">
        <v>72</v>
      </c>
      <c r="O40" s="37"/>
      <c r="P40" s="34"/>
    </row>
    <row r="41" spans="1:16" s="33" customFormat="1" ht="15" customHeight="1">
      <c r="A41" s="35"/>
      <c r="B41" s="38" t="s">
        <v>73</v>
      </c>
      <c r="C41" s="38"/>
      <c r="D41" s="38"/>
      <c r="E41" s="38"/>
      <c r="F41" s="38"/>
      <c r="I41" s="39" t="s">
        <v>74</v>
      </c>
      <c r="J41" s="39"/>
      <c r="K41" s="39"/>
      <c r="L41" s="39"/>
      <c r="N41" s="39" t="s">
        <v>75</v>
      </c>
      <c r="O41" s="39"/>
      <c r="P41" s="36"/>
    </row>
    <row r="42" spans="1:16" s="33" customFormat="1" ht="17.25" customHeight="1">
      <c r="A42" s="35"/>
      <c r="B42" s="40" t="s">
        <v>76</v>
      </c>
      <c r="C42" s="40"/>
      <c r="D42" s="40"/>
      <c r="E42" s="40"/>
      <c r="F42" s="40"/>
      <c r="J42" s="35"/>
      <c r="L42" s="36"/>
      <c r="N42" s="35"/>
      <c r="O42" s="36"/>
      <c r="P42" s="36"/>
    </row>
    <row r="43" spans="1:16" s="33" customFormat="1" ht="17.25" customHeight="1">
      <c r="A43" s="35"/>
      <c r="B43" s="41" t="s">
        <v>77</v>
      </c>
      <c r="C43" s="41"/>
      <c r="D43" s="41"/>
      <c r="E43" s="41"/>
      <c r="F43" s="41"/>
      <c r="J43" s="35"/>
      <c r="L43" s="36"/>
      <c r="N43" s="35"/>
      <c r="O43" s="36"/>
      <c r="P43" s="36"/>
    </row>
    <row r="44" spans="1:15" s="33" customFormat="1" ht="19.5" customHeight="1">
      <c r="A44" s="35"/>
      <c r="I44" s="37" t="s">
        <v>78</v>
      </c>
      <c r="J44" s="37"/>
      <c r="K44" s="37"/>
      <c r="L44" s="37"/>
      <c r="N44" s="37" t="s">
        <v>79</v>
      </c>
      <c r="O44" s="37"/>
    </row>
    <row r="45" spans="1:16" ht="15.75" customHeight="1">
      <c r="A45" s="35"/>
      <c r="E45" s="32"/>
      <c r="I45" s="37"/>
      <c r="J45" s="37"/>
      <c r="K45" s="37"/>
      <c r="L45" s="37"/>
      <c r="M45" s="33"/>
      <c r="N45" s="37"/>
      <c r="O45" s="37"/>
      <c r="P45" s="34"/>
    </row>
  </sheetData>
  <sheetProtection/>
  <mergeCells count="224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K34:K35"/>
    <mergeCell ref="L34:L35"/>
    <mergeCell ref="J32:J33"/>
    <mergeCell ref="K32:K33"/>
    <mergeCell ref="N32:N33"/>
    <mergeCell ref="O32:O33"/>
    <mergeCell ref="L32:L33"/>
    <mergeCell ref="M32:M33"/>
    <mergeCell ref="F36:F37"/>
    <mergeCell ref="G36:G37"/>
    <mergeCell ref="G34:G35"/>
    <mergeCell ref="H34:H35"/>
    <mergeCell ref="I34:I35"/>
    <mergeCell ref="J34:J35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N36:N37"/>
    <mergeCell ref="O36:O37"/>
    <mergeCell ref="B38:C38"/>
    <mergeCell ref="A40:E40"/>
    <mergeCell ref="I40:L40"/>
    <mergeCell ref="N40:O40"/>
    <mergeCell ref="H36:H37"/>
    <mergeCell ref="I36:I37"/>
    <mergeCell ref="J36:J37"/>
    <mergeCell ref="K36:K37"/>
    <mergeCell ref="I45:L45"/>
    <mergeCell ref="N45:O45"/>
    <mergeCell ref="B41:F41"/>
    <mergeCell ref="I41:L41"/>
    <mergeCell ref="N41:O41"/>
    <mergeCell ref="B42:F42"/>
    <mergeCell ref="B43:F43"/>
    <mergeCell ref="I44:L44"/>
    <mergeCell ref="N44:O44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2014-09-05T11:19:42Z</dcterms:created>
  <dcterms:modified xsi:type="dcterms:W3CDTF">2014-09-09T08:29:29Z</dcterms:modified>
  <cp:category/>
  <cp:version/>
  <cp:contentType/>
  <cp:contentStatus/>
</cp:coreProperties>
</file>