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41" sheetId="1" r:id="rId1"/>
  </sheets>
  <externalReferences>
    <externalReference r:id="rId4"/>
  </externalReferences>
  <definedNames>
    <definedName name="_xlnm.Print_Area" localSheetId="0">'Tuan 41'!$A$1:$O$42</definedName>
    <definedName name="_xlnm.Print_Titles" localSheetId="0">'Tuan 41'!$1:$6</definedName>
  </definedNames>
  <calcPr fullCalcOnLoad="1"/>
</workbook>
</file>

<file path=xl/sharedStrings.xml><?xml version="1.0" encoding="utf-8"?>
<sst xmlns="http://schemas.openxmlformats.org/spreadsheetml/2006/main" count="141" uniqueCount="78">
  <si>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</si>
  <si>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8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</si>
  <si>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</si>
  <si>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41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11/05/2015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17/05/2015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</si>
  <si>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</si>
  <si>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</si>
  <si>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</si>
  <si>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</si>
  <si>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</si>
  <si>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</si>
  <si>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</si>
  <si>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</si>
  <si>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</si>
  <si>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</si>
  <si>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</si>
  <si>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</si>
  <si>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</si>
  <si>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</si>
  <si>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</si>
  <si>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</si>
  <si>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</si>
  <si>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</si>
  <si>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</si>
  <si>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</t>
    </r>
    <r>
      <rPr>
        <b/>
        <sz val="10"/>
        <color indexed="12"/>
        <rFont val="Times New Roman"/>
        <family val="1"/>
      </rPr>
      <t xml:space="preserve"> (Lớp B19KKT)</t>
    </r>
  </si>
  <si>
    <t>ACC</t>
  </si>
  <si>
    <t>Phân tích hoạt động kinh doanh</t>
  </si>
  <si>
    <t>ThS. Đinh Thị Thu Hiền</t>
  </si>
  <si>
    <t>Từ tuần 40 đến tuần 49</t>
  </si>
  <si>
    <t>Thứ 2</t>
  </si>
  <si>
    <t>GĐ: 414
(182 NVL)</t>
  </si>
  <si>
    <t>Sinh viên Bằng 1 tất cả các ngành</t>
  </si>
  <si>
    <t>GHÉP B19 (KDN+KKT)</t>
  </si>
  <si>
    <t>Thứ 4</t>
  </si>
  <si>
    <t>AUD</t>
  </si>
  <si>
    <t>Kiểm toán tài chính 2</t>
  </si>
  <si>
    <t>TS. Phan Thanh Hải</t>
  </si>
  <si>
    <t>Từ tuần 41 đến tuần 49</t>
  </si>
  <si>
    <t>Thứ 5</t>
  </si>
  <si>
    <t>Kiểm toán hoạt động</t>
  </si>
  <si>
    <t>ThS. Hồ Tuấn Vũ</t>
  </si>
  <si>
    <t>Thứ 6</t>
  </si>
  <si>
    <t>GĐ: 513
(182 NVL)</t>
  </si>
  <si>
    <t>TỔNG CỘNG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</si>
  <si>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doanh nghiệp </t>
    </r>
    <r>
      <rPr>
        <b/>
        <sz val="10"/>
        <color indexed="12"/>
        <rFont val="Times New Roman"/>
        <family val="1"/>
      </rPr>
      <t xml:space="preserve"> (Lớp B19KDN)</t>
    </r>
  </si>
  <si>
    <t>Kế toán tài chính nâng cao</t>
  </si>
  <si>
    <t>TS. Nguyễn Phi Sơn</t>
  </si>
  <si>
    <t>Thứ 3</t>
  </si>
  <si>
    <t>Kế toán tài chính thương mại dịch vụ</t>
  </si>
  <si>
    <t>TS. Nguyễn Hữu Phú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</si>
  <si>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</t>
    </r>
    <r>
      <rPr>
        <b/>
        <sz val="10"/>
        <color indexed="12"/>
        <rFont val="Times New Roman"/>
        <family val="1"/>
      </rPr>
      <t xml:space="preserve"> (Lớp B19QTH)</t>
    </r>
  </si>
  <si>
    <t>MGO</t>
  </si>
  <si>
    <t>Các mô hình ra quyết định</t>
  </si>
  <si>
    <t>ThS. Nguyễn Huy Tuân</t>
  </si>
  <si>
    <t>GĐ: 413
(182 NVL)</t>
  </si>
  <si>
    <t>MGT</t>
  </si>
  <si>
    <t>Quản trị chiến lược</t>
  </si>
  <si>
    <t>Khởi sự doanh nghiệp</t>
  </si>
  <si>
    <t>ThS. Hồ Nguyên Khoa</t>
  </si>
  <si>
    <t>GĐ: 413 
(182 NVL)</t>
  </si>
  <si>
    <r>
      <t xml:space="preserve">Chuyên Ngành Quản trị  Dịch vụ - Du lịch &amp; Lữ hành </t>
    </r>
    <r>
      <rPr>
        <b/>
        <sz val="10"/>
        <color indexed="12"/>
        <rFont val="Times New Roman"/>
        <family val="1"/>
      </rPr>
      <t>(Lớp B19DLL12)</t>
    </r>
  </si>
  <si>
    <t>ThS. Đỗ Văn Tính</t>
  </si>
  <si>
    <t>Phòng: 801B
(182 NVL)</t>
  </si>
  <si>
    <t>LAW</t>
  </si>
  <si>
    <t>Pháp luật du lịch (Việt Nam)</t>
  </si>
  <si>
    <t>CH. Mai Thị Phương Thúy</t>
  </si>
  <si>
    <t>MKT</t>
  </si>
  <si>
    <t>Hành vi tiêu dùng trong du lịch</t>
  </si>
  <si>
    <t>ThS. Bùi Lê Anh Phương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</si>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</sst>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32" borderId="7" applyNumberFormat="0" applyFont="0" applyAlignment="0" applyProtection="0"/>
    <xf numFmtId="0" fontId="54" fillId="27" borderId="8" applyNumberFormat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4" fillId="33" borderId="1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right" vertical="center"/>
    </xf>
    <xf numFmtId="0" fontId="34" fillId="0" borderId="19" xfId="0" applyFont="1" applyBorder="1" applyAlignment="1">
      <alignment horizontal="left" vertical="center"/>
    </xf>
    <xf numFmtId="0" fontId="34" fillId="0" borderId="15" xfId="0" applyFont="1" applyFill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 quotePrefix="1">
      <alignment horizontal="left" vertical="center"/>
    </xf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40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000.%20B19dot8-Tuan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40"/>
      <sheetName val="Tuan 41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SheetLayoutView="100" zoomScalePageLayoutView="0" workbookViewId="0" topLeftCell="A1">
      <selection activeCell="N12" sqref="N12:N13"/>
    </sheetView>
  </sheetViews>
  <sheetFormatPr defaultColWidth="9.00390625" defaultRowHeight="15.75"/>
  <cols>
    <col min="1" max="1" width="3.875" style="81" customWidth="1"/>
    <col min="2" max="2" width="4.50390625" style="81" bestFit="1" customWidth="1"/>
    <col min="3" max="3" width="4.25390625" style="81" bestFit="1" customWidth="1"/>
    <col min="4" max="4" width="26.00390625" style="82" bestFit="1" customWidth="1"/>
    <col min="5" max="5" width="18.875" style="82" bestFit="1" customWidth="1"/>
    <col min="6" max="6" width="4.25390625" style="82" customWidth="1"/>
    <col min="7" max="7" width="3.75390625" style="82" customWidth="1"/>
    <col min="8" max="8" width="6.125" style="82" customWidth="1"/>
    <col min="9" max="9" width="6.375" style="82" customWidth="1"/>
    <col min="10" max="10" width="8.625" style="82" customWidth="1"/>
    <col min="11" max="11" width="6.75390625" style="82" hidden="1" customWidth="1"/>
    <col min="12" max="12" width="6.625" style="82" customWidth="1"/>
    <col min="13" max="13" width="13.875" style="82" customWidth="1"/>
    <col min="14" max="14" width="18.75390625" style="81" customWidth="1"/>
    <col min="15" max="15" width="8.50390625" style="81" customWidth="1"/>
    <col min="16" max="16384" width="9.00390625" style="82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4" customFormat="1" ht="24" customHeight="1">
      <c r="A7" s="21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15" s="24" customFormat="1" ht="24" customHeight="1">
      <c r="A8" s="25">
        <v>1</v>
      </c>
      <c r="B8" s="26" t="s">
        <v>24</v>
      </c>
      <c r="C8" s="27">
        <v>411</v>
      </c>
      <c r="D8" s="28" t="s">
        <v>25</v>
      </c>
      <c r="E8" s="29" t="s">
        <v>26</v>
      </c>
      <c r="F8" s="30">
        <v>3</v>
      </c>
      <c r="G8" s="31"/>
      <c r="H8" s="32">
        <f>(F8+G8)*15</f>
        <v>45</v>
      </c>
      <c r="I8" s="32">
        <f>ROUND((H8*0.75),0)</f>
        <v>34</v>
      </c>
      <c r="J8" s="33" t="s">
        <v>27</v>
      </c>
      <c r="K8" s="34"/>
      <c r="L8" s="35" t="s">
        <v>28</v>
      </c>
      <c r="M8" s="33" t="s">
        <v>29</v>
      </c>
      <c r="N8" s="36" t="s">
        <v>30</v>
      </c>
      <c r="O8" s="37" t="s">
        <v>31</v>
      </c>
    </row>
    <row r="9" spans="1:15" s="24" customFormat="1" ht="24" customHeight="1">
      <c r="A9" s="38"/>
      <c r="B9" s="39" t="s">
        <v>24</v>
      </c>
      <c r="C9" s="40">
        <v>411</v>
      </c>
      <c r="D9" s="41" t="s">
        <v>25</v>
      </c>
      <c r="E9" s="42"/>
      <c r="F9" s="43"/>
      <c r="G9" s="44"/>
      <c r="H9" s="45"/>
      <c r="I9" s="45"/>
      <c r="J9" s="46"/>
      <c r="K9" s="47"/>
      <c r="L9" s="35" t="s">
        <v>32</v>
      </c>
      <c r="M9" s="46"/>
      <c r="N9" s="48"/>
      <c r="O9" s="49"/>
    </row>
    <row r="10" spans="1:15" s="24" customFormat="1" ht="24" customHeight="1">
      <c r="A10" s="50">
        <v>2</v>
      </c>
      <c r="B10" s="26" t="s">
        <v>33</v>
      </c>
      <c r="C10" s="27">
        <v>404</v>
      </c>
      <c r="D10" s="28" t="s">
        <v>34</v>
      </c>
      <c r="E10" s="29" t="s">
        <v>35</v>
      </c>
      <c r="F10" s="30">
        <v>3</v>
      </c>
      <c r="G10" s="30"/>
      <c r="H10" s="32">
        <f>(F10+G10)*15</f>
        <v>45</v>
      </c>
      <c r="I10" s="32">
        <f>ROUND((H10*0.75),0)</f>
        <v>34</v>
      </c>
      <c r="J10" s="33" t="s">
        <v>36</v>
      </c>
      <c r="K10" s="34"/>
      <c r="L10" s="51" t="s">
        <v>37</v>
      </c>
      <c r="M10" s="33" t="s">
        <v>29</v>
      </c>
      <c r="N10" s="36" t="s">
        <v>30</v>
      </c>
      <c r="O10" s="33"/>
    </row>
    <row r="11" spans="1:15" s="24" customFormat="1" ht="24" customHeight="1">
      <c r="A11" s="52"/>
      <c r="B11" s="39"/>
      <c r="C11" s="40"/>
      <c r="D11" s="41"/>
      <c r="E11" s="42"/>
      <c r="F11" s="43"/>
      <c r="G11" s="43"/>
      <c r="H11" s="45"/>
      <c r="I11" s="45"/>
      <c r="J11" s="46"/>
      <c r="K11" s="47"/>
      <c r="L11" s="53"/>
      <c r="M11" s="46"/>
      <c r="N11" s="48"/>
      <c r="O11" s="46"/>
    </row>
    <row r="12" spans="1:15" s="24" customFormat="1" ht="24" customHeight="1">
      <c r="A12" s="50">
        <v>3</v>
      </c>
      <c r="B12" s="26" t="s">
        <v>33</v>
      </c>
      <c r="C12" s="27">
        <v>411</v>
      </c>
      <c r="D12" s="28" t="s">
        <v>38</v>
      </c>
      <c r="E12" s="29" t="s">
        <v>39</v>
      </c>
      <c r="F12" s="30">
        <v>2</v>
      </c>
      <c r="G12" s="30"/>
      <c r="H12" s="32">
        <f>(F12+G12)*15</f>
        <v>30</v>
      </c>
      <c r="I12" s="32">
        <f>ROUND((H12*0.75),0)</f>
        <v>23</v>
      </c>
      <c r="J12" s="33" t="s">
        <v>27</v>
      </c>
      <c r="K12" s="34"/>
      <c r="L12" s="54" t="s">
        <v>40</v>
      </c>
      <c r="M12" s="55" t="s">
        <v>41</v>
      </c>
      <c r="N12" s="36" t="s">
        <v>30</v>
      </c>
      <c r="O12" s="56"/>
    </row>
    <row r="13" spans="1:15" s="24" customFormat="1" ht="24" customHeight="1">
      <c r="A13" s="52"/>
      <c r="B13" s="39"/>
      <c r="C13" s="40"/>
      <c r="D13" s="41"/>
      <c r="E13" s="42"/>
      <c r="F13" s="43"/>
      <c r="G13" s="43"/>
      <c r="H13" s="45"/>
      <c r="I13" s="45"/>
      <c r="J13" s="46"/>
      <c r="K13" s="47"/>
      <c r="L13" s="57"/>
      <c r="M13" s="58"/>
      <c r="N13" s="59"/>
      <c r="O13" s="56"/>
    </row>
    <row r="14" spans="1:15" s="24" customFormat="1" ht="24" customHeight="1">
      <c r="A14" s="60"/>
      <c r="B14" s="61"/>
      <c r="C14" s="62"/>
      <c r="D14" s="63" t="s">
        <v>42</v>
      </c>
      <c r="E14" s="64"/>
      <c r="F14" s="60">
        <f>SUM(F8:F13)</f>
        <v>8</v>
      </c>
      <c r="G14" s="60">
        <f>SUM(G8:G13)</f>
        <v>0</v>
      </c>
      <c r="H14" s="60">
        <f>SUM(H8:H13)</f>
        <v>120</v>
      </c>
      <c r="I14" s="60">
        <f>SUM(I8:I13)</f>
        <v>91</v>
      </c>
      <c r="J14" s="65"/>
      <c r="K14" s="60" t="e">
        <f>SUM(#REF!)</f>
        <v>#REF!</v>
      </c>
      <c r="L14" s="66"/>
      <c r="M14" s="67"/>
      <c r="N14" s="60"/>
      <c r="O14" s="60"/>
    </row>
    <row r="15" spans="1:15" s="24" customFormat="1" ht="27" customHeight="1">
      <c r="A15" s="21" t="s">
        <v>43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</row>
    <row r="16" spans="1:15" s="24" customFormat="1" ht="24" customHeight="1">
      <c r="A16" s="25">
        <v>1</v>
      </c>
      <c r="B16" s="26" t="s">
        <v>24</v>
      </c>
      <c r="C16" s="27">
        <v>411</v>
      </c>
      <c r="D16" s="28" t="s">
        <v>25</v>
      </c>
      <c r="E16" s="29" t="s">
        <v>26</v>
      </c>
      <c r="F16" s="30">
        <v>3</v>
      </c>
      <c r="G16" s="31"/>
      <c r="H16" s="32">
        <f>(F16+G16)*15</f>
        <v>45</v>
      </c>
      <c r="I16" s="32">
        <f>ROUND((H16*0.75),0)</f>
        <v>34</v>
      </c>
      <c r="J16" s="33" t="s">
        <v>27</v>
      </c>
      <c r="K16" s="34"/>
      <c r="L16" s="35" t="s">
        <v>28</v>
      </c>
      <c r="M16" s="33" t="s">
        <v>29</v>
      </c>
      <c r="N16" s="36" t="s">
        <v>30</v>
      </c>
      <c r="O16" s="37" t="s">
        <v>31</v>
      </c>
    </row>
    <row r="17" spans="1:15" s="24" customFormat="1" ht="24" customHeight="1">
      <c r="A17" s="38"/>
      <c r="B17" s="39" t="s">
        <v>24</v>
      </c>
      <c r="C17" s="40">
        <v>411</v>
      </c>
      <c r="D17" s="41" t="s">
        <v>25</v>
      </c>
      <c r="E17" s="42"/>
      <c r="F17" s="43"/>
      <c r="G17" s="44"/>
      <c r="H17" s="45"/>
      <c r="I17" s="45"/>
      <c r="J17" s="46"/>
      <c r="K17" s="47"/>
      <c r="L17" s="35" t="s">
        <v>32</v>
      </c>
      <c r="M17" s="46"/>
      <c r="N17" s="48"/>
      <c r="O17" s="49"/>
    </row>
    <row r="18" spans="1:15" s="24" customFormat="1" ht="24" customHeight="1">
      <c r="A18" s="50">
        <v>2</v>
      </c>
      <c r="B18" s="26" t="s">
        <v>24</v>
      </c>
      <c r="C18" s="27">
        <v>452</v>
      </c>
      <c r="D18" s="28" t="s">
        <v>44</v>
      </c>
      <c r="E18" s="29" t="s">
        <v>45</v>
      </c>
      <c r="F18" s="30">
        <v>3</v>
      </c>
      <c r="G18" s="30"/>
      <c r="H18" s="32">
        <f>(F18+G18)*15</f>
        <v>45</v>
      </c>
      <c r="I18" s="32">
        <f>ROUND((H18*0.75),0)</f>
        <v>34</v>
      </c>
      <c r="J18" s="33" t="s">
        <v>27</v>
      </c>
      <c r="K18" s="34"/>
      <c r="L18" s="54" t="s">
        <v>46</v>
      </c>
      <c r="M18" s="55" t="s">
        <v>41</v>
      </c>
      <c r="N18" s="36" t="s">
        <v>30</v>
      </c>
      <c r="O18" s="33"/>
    </row>
    <row r="19" spans="1:15" s="24" customFormat="1" ht="24" customHeight="1">
      <c r="A19" s="52"/>
      <c r="B19" s="39" t="s">
        <v>24</v>
      </c>
      <c r="C19" s="40">
        <v>452</v>
      </c>
      <c r="D19" s="41" t="s">
        <v>44</v>
      </c>
      <c r="E19" s="42"/>
      <c r="F19" s="43"/>
      <c r="G19" s="43"/>
      <c r="H19" s="45"/>
      <c r="I19" s="45"/>
      <c r="J19" s="46"/>
      <c r="K19" s="47"/>
      <c r="L19" s="57"/>
      <c r="M19" s="58"/>
      <c r="N19" s="48"/>
      <c r="O19" s="46"/>
    </row>
    <row r="20" spans="1:15" s="24" customFormat="1" ht="24" customHeight="1">
      <c r="A20" s="50">
        <v>3</v>
      </c>
      <c r="B20" s="26" t="s">
        <v>24</v>
      </c>
      <c r="C20" s="27">
        <v>423</v>
      </c>
      <c r="D20" s="28" t="s">
        <v>47</v>
      </c>
      <c r="E20" s="29" t="s">
        <v>48</v>
      </c>
      <c r="F20" s="30">
        <v>2</v>
      </c>
      <c r="G20" s="30"/>
      <c r="H20" s="32">
        <f>(F20+G20)*15</f>
        <v>30</v>
      </c>
      <c r="I20" s="32">
        <f>ROUND((H20*0.75),0)</f>
        <v>23</v>
      </c>
      <c r="J20" s="33" t="s">
        <v>36</v>
      </c>
      <c r="K20" s="34"/>
      <c r="L20" s="51" t="s">
        <v>40</v>
      </c>
      <c r="M20" s="33" t="s">
        <v>29</v>
      </c>
      <c r="N20" s="36" t="s">
        <v>30</v>
      </c>
      <c r="O20" s="56"/>
    </row>
    <row r="21" spans="1:15" s="24" customFormat="1" ht="24" customHeight="1">
      <c r="A21" s="52"/>
      <c r="B21" s="39" t="s">
        <v>24</v>
      </c>
      <c r="C21" s="40">
        <v>423</v>
      </c>
      <c r="D21" s="41" t="s">
        <v>47</v>
      </c>
      <c r="E21" s="42"/>
      <c r="F21" s="43"/>
      <c r="G21" s="43"/>
      <c r="H21" s="45"/>
      <c r="I21" s="45"/>
      <c r="J21" s="46"/>
      <c r="K21" s="47"/>
      <c r="L21" s="53"/>
      <c r="M21" s="46"/>
      <c r="N21" s="48"/>
      <c r="O21" s="56"/>
    </row>
    <row r="22" spans="1:15" s="24" customFormat="1" ht="24" customHeight="1">
      <c r="A22" s="60"/>
      <c r="B22" s="61"/>
      <c r="C22" s="62"/>
      <c r="D22" s="63" t="s">
        <v>42</v>
      </c>
      <c r="E22" s="64"/>
      <c r="F22" s="60">
        <f>SUM(F16:F21)</f>
        <v>8</v>
      </c>
      <c r="G22" s="60">
        <f>SUM(G16:G21)</f>
        <v>0</v>
      </c>
      <c r="H22" s="60">
        <f>SUM(H16:H21)</f>
        <v>120</v>
      </c>
      <c r="I22" s="60">
        <f>SUM(I16:I21)</f>
        <v>91</v>
      </c>
      <c r="J22" s="65"/>
      <c r="K22" s="60" t="e">
        <f>SUM(#REF!)</f>
        <v>#REF!</v>
      </c>
      <c r="L22" s="66"/>
      <c r="M22" s="67"/>
      <c r="N22" s="60"/>
      <c r="O22" s="60"/>
    </row>
    <row r="23" spans="1:15" s="24" customFormat="1" ht="30.75" customHeight="1">
      <c r="A23" s="21" t="s">
        <v>49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</row>
    <row r="24" spans="1:15" s="24" customFormat="1" ht="24.75" customHeight="1">
      <c r="A24" s="25">
        <v>1</v>
      </c>
      <c r="B24" s="26" t="s">
        <v>50</v>
      </c>
      <c r="C24" s="27">
        <v>403</v>
      </c>
      <c r="D24" s="28" t="s">
        <v>51</v>
      </c>
      <c r="E24" s="29" t="s">
        <v>52</v>
      </c>
      <c r="F24" s="30">
        <v>2</v>
      </c>
      <c r="G24" s="31">
        <v>1</v>
      </c>
      <c r="H24" s="32">
        <f>(F24+G24)*15</f>
        <v>45</v>
      </c>
      <c r="I24" s="32">
        <f>ROUND((H24*0.75),0)</f>
        <v>34</v>
      </c>
      <c r="J24" s="33" t="s">
        <v>27</v>
      </c>
      <c r="K24" s="34"/>
      <c r="L24" s="35" t="s">
        <v>28</v>
      </c>
      <c r="M24" s="33" t="s">
        <v>53</v>
      </c>
      <c r="N24" s="36" t="s">
        <v>30</v>
      </c>
      <c r="O24" s="68"/>
    </row>
    <row r="25" spans="1:15" s="24" customFormat="1" ht="24.75" customHeight="1">
      <c r="A25" s="38"/>
      <c r="B25" s="39" t="s">
        <v>54</v>
      </c>
      <c r="C25" s="40">
        <v>403</v>
      </c>
      <c r="D25" s="41" t="s">
        <v>55</v>
      </c>
      <c r="E25" s="42"/>
      <c r="F25" s="43"/>
      <c r="G25" s="44"/>
      <c r="H25" s="45"/>
      <c r="I25" s="45"/>
      <c r="J25" s="46"/>
      <c r="K25" s="47"/>
      <c r="L25" s="35" t="s">
        <v>32</v>
      </c>
      <c r="M25" s="46"/>
      <c r="N25" s="48"/>
      <c r="O25" s="69"/>
    </row>
    <row r="26" spans="1:15" s="24" customFormat="1" ht="24.75" customHeight="1">
      <c r="A26" s="25">
        <v>2</v>
      </c>
      <c r="B26" s="26" t="s">
        <v>54</v>
      </c>
      <c r="C26" s="27">
        <v>406</v>
      </c>
      <c r="D26" s="28" t="s">
        <v>56</v>
      </c>
      <c r="E26" s="29" t="s">
        <v>57</v>
      </c>
      <c r="F26" s="30">
        <v>3</v>
      </c>
      <c r="G26" s="30"/>
      <c r="H26" s="32">
        <f>(F26+G26)*15</f>
        <v>45</v>
      </c>
      <c r="I26" s="32">
        <f>ROUND((H26*0.75),0)</f>
        <v>34</v>
      </c>
      <c r="J26" s="33" t="s">
        <v>27</v>
      </c>
      <c r="K26" s="34"/>
      <c r="L26" s="51" t="s">
        <v>40</v>
      </c>
      <c r="M26" s="33" t="s">
        <v>58</v>
      </c>
      <c r="N26" s="36" t="s">
        <v>30</v>
      </c>
      <c r="O26" s="68"/>
    </row>
    <row r="27" spans="1:15" s="24" customFormat="1" ht="24.75" customHeight="1">
      <c r="A27" s="70"/>
      <c r="B27" s="39" t="s">
        <v>54</v>
      </c>
      <c r="C27" s="40">
        <v>406</v>
      </c>
      <c r="D27" s="41" t="s">
        <v>56</v>
      </c>
      <c r="E27" s="71"/>
      <c r="F27" s="72"/>
      <c r="G27" s="72"/>
      <c r="H27" s="73"/>
      <c r="I27" s="73"/>
      <c r="J27" s="46"/>
      <c r="K27" s="74"/>
      <c r="L27" s="53"/>
      <c r="M27" s="46"/>
      <c r="N27" s="48"/>
      <c r="O27" s="75"/>
    </row>
    <row r="28" spans="1:15" s="24" customFormat="1" ht="23.25" customHeight="1">
      <c r="A28" s="60"/>
      <c r="B28" s="61"/>
      <c r="C28" s="62"/>
      <c r="D28" s="63" t="s">
        <v>42</v>
      </c>
      <c r="E28" s="63"/>
      <c r="F28" s="60">
        <f>SUM(F24:F27)</f>
        <v>5</v>
      </c>
      <c r="G28" s="60">
        <f>SUM(G24:G27)</f>
        <v>1</v>
      </c>
      <c r="H28" s="60">
        <f>SUM(H24:H27)</f>
        <v>90</v>
      </c>
      <c r="I28" s="60">
        <f>SUM(I24:I27)</f>
        <v>68</v>
      </c>
      <c r="J28" s="65"/>
      <c r="K28" s="60">
        <f>SUM(K26:K27)</f>
        <v>0</v>
      </c>
      <c r="L28" s="76"/>
      <c r="M28" s="77"/>
      <c r="N28" s="60"/>
      <c r="O28" s="60"/>
    </row>
    <row r="29" spans="1:15" s="24" customFormat="1" ht="27" customHeight="1">
      <c r="A29" s="21" t="s">
        <v>59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</row>
    <row r="30" spans="1:15" s="24" customFormat="1" ht="19.5" customHeight="1">
      <c r="A30" s="25">
        <v>1</v>
      </c>
      <c r="B30" s="26" t="s">
        <v>54</v>
      </c>
      <c r="C30" s="27">
        <v>403</v>
      </c>
      <c r="D30" s="28" t="s">
        <v>55</v>
      </c>
      <c r="E30" s="29" t="s">
        <v>60</v>
      </c>
      <c r="F30" s="30">
        <v>3</v>
      </c>
      <c r="G30" s="31"/>
      <c r="H30" s="32">
        <f>(F30+G30)*15</f>
        <v>45</v>
      </c>
      <c r="I30" s="32">
        <v>45</v>
      </c>
      <c r="J30" s="33" t="s">
        <v>27</v>
      </c>
      <c r="K30" s="34"/>
      <c r="L30" s="51" t="s">
        <v>46</v>
      </c>
      <c r="M30" s="33" t="s">
        <v>61</v>
      </c>
      <c r="N30" s="36" t="s">
        <v>30</v>
      </c>
      <c r="O30" s="33"/>
    </row>
    <row r="31" spans="1:15" s="24" customFormat="1" ht="19.5" customHeight="1">
      <c r="A31" s="38"/>
      <c r="B31" s="39" t="s">
        <v>54</v>
      </c>
      <c r="C31" s="40">
        <v>403</v>
      </c>
      <c r="D31" s="41" t="s">
        <v>55</v>
      </c>
      <c r="E31" s="71"/>
      <c r="F31" s="43"/>
      <c r="G31" s="44"/>
      <c r="H31" s="45"/>
      <c r="I31" s="45"/>
      <c r="J31" s="46"/>
      <c r="K31" s="47"/>
      <c r="L31" s="53"/>
      <c r="M31" s="46"/>
      <c r="N31" s="48"/>
      <c r="O31" s="46"/>
    </row>
    <row r="32" spans="1:15" s="24" customFormat="1" ht="19.5" customHeight="1">
      <c r="A32" s="25">
        <v>2</v>
      </c>
      <c r="B32" s="26" t="s">
        <v>62</v>
      </c>
      <c r="C32" s="27">
        <v>413</v>
      </c>
      <c r="D32" s="28" t="s">
        <v>63</v>
      </c>
      <c r="E32" s="29" t="s">
        <v>64</v>
      </c>
      <c r="F32" s="30">
        <v>2</v>
      </c>
      <c r="G32" s="30"/>
      <c r="H32" s="32">
        <f>(F32+G32)*15</f>
        <v>30</v>
      </c>
      <c r="I32" s="32">
        <f>ROUND((H32*0.75),0)</f>
        <v>23</v>
      </c>
      <c r="J32" s="33" t="s">
        <v>36</v>
      </c>
      <c r="K32" s="78"/>
      <c r="L32" s="51" t="s">
        <v>32</v>
      </c>
      <c r="M32" s="33" t="s">
        <v>61</v>
      </c>
      <c r="N32" s="36" t="s">
        <v>30</v>
      </c>
      <c r="O32" s="33"/>
    </row>
    <row r="33" spans="1:15" s="24" customFormat="1" ht="19.5" customHeight="1">
      <c r="A33" s="38"/>
      <c r="B33" s="39" t="s">
        <v>62</v>
      </c>
      <c r="C33" s="40">
        <v>413</v>
      </c>
      <c r="D33" s="41" t="s">
        <v>63</v>
      </c>
      <c r="E33" s="71"/>
      <c r="F33" s="43"/>
      <c r="G33" s="43"/>
      <c r="H33" s="45"/>
      <c r="I33" s="45"/>
      <c r="J33" s="46"/>
      <c r="K33" s="79"/>
      <c r="L33" s="53"/>
      <c r="M33" s="46"/>
      <c r="N33" s="48"/>
      <c r="O33" s="46"/>
    </row>
    <row r="34" spans="1:15" s="24" customFormat="1" ht="19.5" customHeight="1">
      <c r="A34" s="25">
        <v>3</v>
      </c>
      <c r="B34" s="26" t="s">
        <v>65</v>
      </c>
      <c r="C34" s="27">
        <v>424</v>
      </c>
      <c r="D34" s="28" t="s">
        <v>66</v>
      </c>
      <c r="E34" s="29" t="s">
        <v>67</v>
      </c>
      <c r="F34" s="30">
        <v>2</v>
      </c>
      <c r="G34" s="31"/>
      <c r="H34" s="32">
        <f>(F34+G34)*15</f>
        <v>30</v>
      </c>
      <c r="I34" s="32">
        <f>ROUND((H34*0.75),0)</f>
        <v>23</v>
      </c>
      <c r="J34" s="33" t="s">
        <v>36</v>
      </c>
      <c r="K34" s="78"/>
      <c r="L34" s="51" t="s">
        <v>28</v>
      </c>
      <c r="M34" s="33" t="s">
        <v>61</v>
      </c>
      <c r="N34" s="36" t="s">
        <v>30</v>
      </c>
      <c r="O34" s="33"/>
    </row>
    <row r="35" spans="1:15" s="24" customFormat="1" ht="19.5" customHeight="1">
      <c r="A35" s="38"/>
      <c r="B35" s="39" t="s">
        <v>65</v>
      </c>
      <c r="C35" s="40">
        <v>424</v>
      </c>
      <c r="D35" s="41" t="s">
        <v>66</v>
      </c>
      <c r="E35" s="71"/>
      <c r="F35" s="43"/>
      <c r="G35" s="44"/>
      <c r="H35" s="45"/>
      <c r="I35" s="45"/>
      <c r="J35" s="46"/>
      <c r="K35" s="79"/>
      <c r="L35" s="53"/>
      <c r="M35" s="46"/>
      <c r="N35" s="48"/>
      <c r="O35" s="46"/>
    </row>
    <row r="36" spans="1:15" s="24" customFormat="1" ht="19.5" customHeight="1">
      <c r="A36" s="60"/>
      <c r="B36" s="61"/>
      <c r="C36" s="62"/>
      <c r="D36" s="63" t="s">
        <v>42</v>
      </c>
      <c r="E36" s="63"/>
      <c r="F36" s="60">
        <f>SUM(F30:F35)</f>
        <v>7</v>
      </c>
      <c r="G36" s="60">
        <f>SUM(G30:G35)</f>
        <v>0</v>
      </c>
      <c r="H36" s="60">
        <f>SUM(H30:H35)</f>
        <v>105</v>
      </c>
      <c r="I36" s="60">
        <f>SUM(I30:I35)</f>
        <v>91</v>
      </c>
      <c r="J36" s="65"/>
      <c r="K36" s="60">
        <f>SUM(K32:K35)</f>
        <v>0</v>
      </c>
      <c r="L36" s="80"/>
      <c r="M36" s="77"/>
      <c r="N36" s="60"/>
      <c r="O36" s="60"/>
    </row>
    <row r="37" spans="5:16" ht="3" customHeight="1">
      <c r="E37" s="83"/>
      <c r="P37" s="81"/>
    </row>
    <row r="38" spans="1:16" s="85" customFormat="1" ht="17.25" customHeight="1">
      <c r="A38" s="84" t="s">
        <v>68</v>
      </c>
      <c r="B38" s="84"/>
      <c r="C38" s="84"/>
      <c r="D38" s="84"/>
      <c r="E38" s="84"/>
      <c r="I38" s="86" t="s">
        <v>69</v>
      </c>
      <c r="J38" s="86"/>
      <c r="K38" s="86"/>
      <c r="L38" s="86"/>
      <c r="N38" s="86" t="s">
        <v>70</v>
      </c>
      <c r="O38" s="86"/>
      <c r="P38" s="87"/>
    </row>
    <row r="39" spans="1:16" s="85" customFormat="1" ht="15" customHeight="1">
      <c r="A39" s="88"/>
      <c r="B39" s="89" t="s">
        <v>71</v>
      </c>
      <c r="C39" s="89"/>
      <c r="D39" s="89"/>
      <c r="E39" s="89"/>
      <c r="F39" s="89"/>
      <c r="I39" s="90" t="s">
        <v>72</v>
      </c>
      <c r="J39" s="90"/>
      <c r="K39" s="90"/>
      <c r="L39" s="90"/>
      <c r="N39" s="90" t="s">
        <v>73</v>
      </c>
      <c r="O39" s="90"/>
      <c r="P39" s="91"/>
    </row>
    <row r="40" spans="1:16" s="85" customFormat="1" ht="17.25" customHeight="1">
      <c r="A40" s="88"/>
      <c r="B40" s="92" t="s">
        <v>74</v>
      </c>
      <c r="C40" s="92"/>
      <c r="D40" s="92"/>
      <c r="E40" s="92"/>
      <c r="F40" s="92"/>
      <c r="J40" s="88"/>
      <c r="L40" s="91"/>
      <c r="N40" s="88"/>
      <c r="O40" s="91"/>
      <c r="P40" s="91"/>
    </row>
    <row r="41" spans="1:16" s="85" customFormat="1" ht="17.25" customHeight="1">
      <c r="A41" s="88"/>
      <c r="B41" s="93" t="s">
        <v>75</v>
      </c>
      <c r="C41" s="93"/>
      <c r="D41" s="93"/>
      <c r="E41" s="93"/>
      <c r="F41" s="93"/>
      <c r="J41" s="88"/>
      <c r="L41" s="91"/>
      <c r="N41" s="88"/>
      <c r="O41" s="91"/>
      <c r="P41" s="91"/>
    </row>
    <row r="42" spans="1:15" s="85" customFormat="1" ht="19.5" customHeight="1">
      <c r="A42" s="88"/>
      <c r="I42" s="86" t="s">
        <v>76</v>
      </c>
      <c r="J42" s="86"/>
      <c r="K42" s="86"/>
      <c r="L42" s="86"/>
      <c r="N42" s="86" t="s">
        <v>77</v>
      </c>
      <c r="O42" s="86"/>
    </row>
    <row r="43" spans="1:16" ht="15.75" customHeight="1">
      <c r="A43" s="88"/>
      <c r="E43" s="83"/>
      <c r="I43" s="86"/>
      <c r="J43" s="86"/>
      <c r="K43" s="86"/>
      <c r="L43" s="86"/>
      <c r="M43" s="85"/>
      <c r="N43" s="86"/>
      <c r="O43" s="86"/>
      <c r="P43" s="87"/>
    </row>
  </sheetData>
  <sheetProtection/>
  <mergeCells count="199">
    <mergeCell ref="B40:F40"/>
    <mergeCell ref="B41:F41"/>
    <mergeCell ref="I42:L42"/>
    <mergeCell ref="N42:O42"/>
    <mergeCell ref="I43:L43"/>
    <mergeCell ref="N43:O43"/>
    <mergeCell ref="B36:C36"/>
    <mergeCell ref="A38:E38"/>
    <mergeCell ref="I38:L38"/>
    <mergeCell ref="N38:O38"/>
    <mergeCell ref="B39:F39"/>
    <mergeCell ref="I39:L39"/>
    <mergeCell ref="N39:O39"/>
    <mergeCell ref="J34:J35"/>
    <mergeCell ref="K34:K35"/>
    <mergeCell ref="L34:L35"/>
    <mergeCell ref="M34:M35"/>
    <mergeCell ref="N34:N35"/>
    <mergeCell ref="O34:O35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I32:I33"/>
    <mergeCell ref="J32:J33"/>
    <mergeCell ref="K32:K33"/>
    <mergeCell ref="L32:L33"/>
    <mergeCell ref="M32:M33"/>
    <mergeCell ref="N32:N33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H30:H31"/>
    <mergeCell ref="I30:I31"/>
    <mergeCell ref="J30:J31"/>
    <mergeCell ref="K30:K31"/>
    <mergeCell ref="L30:L31"/>
    <mergeCell ref="M30:M31"/>
    <mergeCell ref="O26:O27"/>
    <mergeCell ref="B28:C28"/>
    <mergeCell ref="A29:O29"/>
    <mergeCell ref="A30:A31"/>
    <mergeCell ref="B30:B31"/>
    <mergeCell ref="C30:C31"/>
    <mergeCell ref="D30:D31"/>
    <mergeCell ref="E30:E31"/>
    <mergeCell ref="F30:F31"/>
    <mergeCell ref="G30:G31"/>
    <mergeCell ref="I26:I27"/>
    <mergeCell ref="J26:J27"/>
    <mergeCell ref="K26:K27"/>
    <mergeCell ref="L26:L27"/>
    <mergeCell ref="M26:M27"/>
    <mergeCell ref="N26:N27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M24:M25"/>
    <mergeCell ref="M20:M21"/>
    <mergeCell ref="N20:N21"/>
    <mergeCell ref="B22:C22"/>
    <mergeCell ref="A23:O23"/>
    <mergeCell ref="A24:A25"/>
    <mergeCell ref="B24:B25"/>
    <mergeCell ref="C24:C25"/>
    <mergeCell ref="D24:D25"/>
    <mergeCell ref="E24:E25"/>
    <mergeCell ref="F24:F25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J18:J19"/>
    <mergeCell ref="K18:K19"/>
    <mergeCell ref="L18:L19"/>
    <mergeCell ref="M18:M19"/>
    <mergeCell ref="N18:N19"/>
    <mergeCell ref="O18:O19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H16:H17"/>
    <mergeCell ref="I16:I17"/>
    <mergeCell ref="J16:J17"/>
    <mergeCell ref="K16:K17"/>
    <mergeCell ref="M16:M17"/>
    <mergeCell ref="N16:N17"/>
    <mergeCell ref="N12:N13"/>
    <mergeCell ref="B14:C14"/>
    <mergeCell ref="A15:O15"/>
    <mergeCell ref="A16:A17"/>
    <mergeCell ref="B16:B17"/>
    <mergeCell ref="C16:C17"/>
    <mergeCell ref="D16:D17"/>
    <mergeCell ref="E16:E17"/>
    <mergeCell ref="F16:F17"/>
    <mergeCell ref="G16:G17"/>
    <mergeCell ref="H12:H13"/>
    <mergeCell ref="I12:I13"/>
    <mergeCell ref="J12:J13"/>
    <mergeCell ref="K12:K13"/>
    <mergeCell ref="L12:L13"/>
    <mergeCell ref="M12:M13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I8:I9"/>
    <mergeCell ref="J8:J9"/>
    <mergeCell ref="K8:K9"/>
    <mergeCell ref="M8:M9"/>
    <mergeCell ref="N8:N9"/>
    <mergeCell ref="O8:O9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38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2015-05-12T06:30:22Z</dcterms:created>
  <dcterms:modified xsi:type="dcterms:W3CDTF">2015-05-12T06:30:40Z</dcterms:modified>
  <cp:category/>
  <cp:version/>
  <cp:contentType/>
  <cp:contentStatus/>
</cp:coreProperties>
</file>