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Tuan 37" sheetId="1" r:id="rId1"/>
  </sheets>
  <definedNames>
    <definedName name="_xlnm.Print_Area" localSheetId="0">'Tuan 37'!$A$1:$O$44</definedName>
    <definedName name="_xlnm.Print_Titles" localSheetId="0">'Tuan 37'!$1:$6</definedName>
  </definedNames>
  <calcPr fullCalcOnLoad="1"/>
</workbook>
</file>

<file path=xl/comments1.xml><?xml version="1.0" encoding="utf-8"?>
<comments xmlns="http://schemas.openxmlformats.org/spreadsheetml/2006/main">
  <authors>
    <author>Thanh Map</author>
  </authors>
  <commentList>
    <comment ref="D30" authorId="0">
      <text>
        <r>
          <rPr>
            <sz val="9"/>
            <rFont val="Tahoma"/>
            <family val="2"/>
          </rPr>
          <t xml:space="preserve">Đi thực tế
</t>
        </r>
      </text>
    </comment>
  </commentList>
</comments>
</file>

<file path=xl/sharedStrings.xml><?xml version="1.0" encoding="utf-8"?>
<sst xmlns="http://schemas.openxmlformats.org/spreadsheetml/2006/main" count="144" uniqueCount="80">
  <si>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</si>
  <si>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(2013 - 2015)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7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</si>
  <si>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</si>
  <si>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37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13/04/2015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19/</t>
    </r>
    <r>
      <rPr>
        <b/>
        <i/>
        <sz val="14"/>
        <color indexed="12"/>
        <rFont val="Times New Roman"/>
        <family val="1"/>
      </rPr>
      <t>04/2015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</si>
  <si>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</si>
  <si>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</si>
  <si>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</si>
  <si>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</si>
  <si>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</si>
  <si>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</si>
  <si>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</si>
  <si>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</si>
  <si>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</si>
  <si>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</si>
  <si>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</si>
  <si>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</si>
  <si>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</si>
  <si>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</si>
  <si>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</si>
  <si>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</si>
  <si>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</si>
  <si>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</si>
  <si>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</si>
  <si>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 xml:space="preserve">Kế toán kiểm toán </t>
    </r>
    <r>
      <rPr>
        <b/>
        <sz val="10"/>
        <color indexed="12"/>
        <rFont val="Times New Roman"/>
        <family val="1"/>
      </rPr>
      <t xml:space="preserve"> (Lớp B19KKT)</t>
    </r>
  </si>
  <si>
    <t>MGT</t>
  </si>
  <si>
    <t>Quản trị chiến lược</t>
  </si>
  <si>
    <t>ThS. Hồ Tấn Tuyến</t>
  </si>
  <si>
    <t>Từ tuần 31 đến tuần 38</t>
  </si>
  <si>
    <t>Thứ 2</t>
  </si>
  <si>
    <t>GĐ: 508 (182 NVL)</t>
  </si>
  <si>
    <t>Sinh viên Bằng 1 tất cả các ngành</t>
  </si>
  <si>
    <t>KẾT THÚC MÔN</t>
  </si>
  <si>
    <t>Thứ 4</t>
  </si>
  <si>
    <t>GĐ: 513 (182 NVL)</t>
  </si>
  <si>
    <t>AUD</t>
  </si>
  <si>
    <t>Kiểm toán tài chính 1</t>
  </si>
  <si>
    <t>TS. Phan Thanh Hải</t>
  </si>
  <si>
    <t>Thứ 3</t>
  </si>
  <si>
    <t>GĐ: 513
(182 NVL)</t>
  </si>
  <si>
    <t>Thứ 5</t>
  </si>
  <si>
    <t>Thứ 7</t>
  </si>
  <si>
    <t>GĐ: 507 (182 NVL)</t>
  </si>
  <si>
    <t>TỔNG CỘNG</t>
  </si>
  <si>
    <r>
      <t xml:space="preserve">Chuyên Ngành </t>
    </r>
    <r>
      <rPr>
        <b/>
        <sz val="10"/>
        <color indexed="10"/>
        <rFont val="Times New Roman"/>
        <family val="1"/>
      </rPr>
      <t xml:space="preserve">Kế toán doanh nghiệp </t>
    </r>
    <r>
      <rPr>
        <b/>
        <sz val="10"/>
        <color indexed="12"/>
        <rFont val="Times New Roman"/>
        <family val="1"/>
      </rPr>
      <t xml:space="preserve"> (Lớp B19KDN)</t>
    </r>
  </si>
  <si>
    <t>ACC</t>
  </si>
  <si>
    <t>Kế toán hành chính sự nghiệp</t>
  </si>
  <si>
    <t>ThS. Bùi Thị Phương Nhung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</si>
  <si>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</t>
    </r>
    <r>
      <rPr>
        <b/>
        <sz val="10"/>
        <color indexed="12"/>
        <rFont val="Times New Roman"/>
        <family val="1"/>
      </rPr>
      <t xml:space="preserve"> (Lớp B19QTH)</t>
    </r>
  </si>
  <si>
    <t>MKT</t>
  </si>
  <si>
    <t>Quảng cáo và Chiêu thị</t>
  </si>
  <si>
    <t>ThS. Trần Thị Như Lâm</t>
  </si>
  <si>
    <t>GĐ: 401
(182 NVL)</t>
  </si>
  <si>
    <t>Thứ 6</t>
  </si>
  <si>
    <t>MGO</t>
  </si>
  <si>
    <t>Quản trị hoạt động và sản xuất</t>
  </si>
  <si>
    <t>ThS. Mai Thị Hồng Nhung</t>
  </si>
  <si>
    <t>ThS. Nguyễn Huy Tuân</t>
  </si>
  <si>
    <t>ThS. Trịnh Lê Tân</t>
  </si>
  <si>
    <r>
      <t xml:space="preserve">Chuyên Ngành Quản trị  Dịch vụ - Du lịch &amp; Lữ hành </t>
    </r>
    <r>
      <rPr>
        <b/>
        <sz val="10"/>
        <color indexed="12"/>
        <rFont val="Times New Roman"/>
        <family val="1"/>
      </rPr>
      <t>(Lớp B19DLL12)</t>
    </r>
  </si>
  <si>
    <t>TOU</t>
  </si>
  <si>
    <t>Nghiệp Vụ Hướng Dẫn Du Lịch</t>
  </si>
  <si>
    <t>ThS. Lê Hồng Vương</t>
  </si>
  <si>
    <t>Phòng: 801B
(182 NVL)</t>
  </si>
  <si>
    <t>Quản Trị Vận Chuyển Khách DL</t>
  </si>
  <si>
    <t>ThS. Phạm Thị Mỹ Linh</t>
  </si>
  <si>
    <t>Quản trị sự kiện</t>
  </si>
  <si>
    <t>STA</t>
  </si>
  <si>
    <t>Phân Tích Thống Kê Du Lịch</t>
  </si>
  <si>
    <t>ThS. Cao Thị Cẩm Hương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</si>
  <si>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</si>
  <si>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</si>
  <si>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</si>
  <si>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</si>
  <si>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</si>
  <si>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</si>
  <si>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</si>
  <si>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</si>
  <si>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</si>
  <si>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</si>
  <si>
    <t>GĐ: 408 
(182 NVL)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</si>
</sst>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1" fillId="32" borderId="7" applyNumberFormat="0" applyFont="0" applyAlignment="0" applyProtection="0"/>
    <xf numFmtId="0" fontId="54" fillId="27" borderId="8" applyNumberFormat="0" applyAlignment="0" applyProtection="0"/>
    <xf numFmtId="9" fontId="4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quotePrefix="1">
      <alignment horizontal="left" vertical="center"/>
    </xf>
    <xf numFmtId="0" fontId="23" fillId="0" borderId="0" xfId="0" applyFont="1" applyAlignment="1" quotePrefix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 quotePrefix="1">
      <alignment horizontal="left" vertical="center"/>
    </xf>
    <xf numFmtId="0" fontId="21" fillId="0" borderId="0" xfId="0" applyFont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4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45"/>
  <sheetViews>
    <sheetView tabSelected="1" view="pageBreakPreview" zoomScaleSheetLayoutView="100" zoomScalePageLayoutView="0" workbookViewId="0" topLeftCell="A13">
      <selection activeCell="O17" sqref="O17:O18"/>
    </sheetView>
  </sheetViews>
  <sheetFormatPr defaultColWidth="9.00390625" defaultRowHeight="15.75"/>
  <cols>
    <col min="1" max="1" width="3.875" style="22" customWidth="1"/>
    <col min="2" max="2" width="4.50390625" style="22" bestFit="1" customWidth="1"/>
    <col min="3" max="3" width="4.25390625" style="22" bestFit="1" customWidth="1"/>
    <col min="4" max="4" width="22.875" style="23" bestFit="1" customWidth="1"/>
    <col min="5" max="5" width="20.50390625" style="23" bestFit="1" customWidth="1"/>
    <col min="6" max="6" width="4.25390625" style="23" customWidth="1"/>
    <col min="7" max="7" width="3.75390625" style="23" customWidth="1"/>
    <col min="8" max="8" width="6.125" style="23" customWidth="1"/>
    <col min="9" max="9" width="6.375" style="23" customWidth="1"/>
    <col min="10" max="10" width="8.625" style="23" customWidth="1"/>
    <col min="11" max="11" width="6.75390625" style="23" hidden="1" customWidth="1"/>
    <col min="12" max="12" width="6.625" style="23" customWidth="1"/>
    <col min="13" max="13" width="13.25390625" style="23" customWidth="1"/>
    <col min="14" max="14" width="21.125" style="22" customWidth="1"/>
    <col min="15" max="15" width="8.75390625" style="22" customWidth="1"/>
    <col min="16" max="16384" width="9.00390625" style="23" customWidth="1"/>
  </cols>
  <sheetData>
    <row r="1" spans="1:15" s="2" customFormat="1" ht="18.75" customHeight="1">
      <c r="A1" s="93" t="s">
        <v>0</v>
      </c>
      <c r="B1" s="93"/>
      <c r="C1" s="93"/>
      <c r="D1" s="93"/>
      <c r="E1" s="94" t="s">
        <v>1</v>
      </c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s="2" customFormat="1" ht="17.25" customHeight="1">
      <c r="A2" s="93" t="s">
        <v>2</v>
      </c>
      <c r="B2" s="93"/>
      <c r="C2" s="93"/>
      <c r="D2" s="93"/>
      <c r="E2" s="95" t="s">
        <v>3</v>
      </c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s="2" customFormat="1" ht="20.25" customHeight="1">
      <c r="A3" s="96" t="s">
        <v>4</v>
      </c>
      <c r="B3" s="96"/>
      <c r="C3" s="96"/>
      <c r="D3" s="96"/>
      <c r="E3" s="97" t="s">
        <v>5</v>
      </c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s="2" customFormat="1" ht="1.5" customHeight="1">
      <c r="A4" s="1"/>
      <c r="B4" s="3"/>
      <c r="C4" s="3"/>
      <c r="E4" s="4"/>
      <c r="M4" s="5"/>
      <c r="N4" s="6"/>
      <c r="O4" s="6"/>
    </row>
    <row r="5" spans="1:15" s="7" customFormat="1" ht="15" customHeight="1">
      <c r="A5" s="89" t="s">
        <v>6</v>
      </c>
      <c r="B5" s="91" t="s">
        <v>7</v>
      </c>
      <c r="C5" s="91"/>
      <c r="D5" s="87" t="s">
        <v>8</v>
      </c>
      <c r="E5" s="87" t="s">
        <v>9</v>
      </c>
      <c r="F5" s="89" t="s">
        <v>10</v>
      </c>
      <c r="G5" s="92"/>
      <c r="H5" s="87" t="s">
        <v>11</v>
      </c>
      <c r="I5" s="87" t="s">
        <v>12</v>
      </c>
      <c r="J5" s="87" t="s">
        <v>13</v>
      </c>
      <c r="K5" s="87" t="s">
        <v>14</v>
      </c>
      <c r="L5" s="87" t="s">
        <v>15</v>
      </c>
      <c r="M5" s="87" t="s">
        <v>16</v>
      </c>
      <c r="N5" s="87" t="s">
        <v>17</v>
      </c>
      <c r="O5" s="87" t="s">
        <v>18</v>
      </c>
    </row>
    <row r="6" spans="1:15" s="7" customFormat="1" ht="15" customHeight="1">
      <c r="A6" s="90"/>
      <c r="B6" s="8" t="s">
        <v>19</v>
      </c>
      <c r="C6" s="8" t="s">
        <v>20</v>
      </c>
      <c r="D6" s="88"/>
      <c r="E6" s="88"/>
      <c r="F6" s="9" t="s">
        <v>21</v>
      </c>
      <c r="G6" s="9" t="s">
        <v>22</v>
      </c>
      <c r="H6" s="88"/>
      <c r="I6" s="88"/>
      <c r="J6" s="88"/>
      <c r="K6" s="88"/>
      <c r="L6" s="88"/>
      <c r="M6" s="88"/>
      <c r="N6" s="88"/>
      <c r="O6" s="88"/>
    </row>
    <row r="7" spans="1:15" s="10" customFormat="1" ht="24" customHeight="1">
      <c r="A7" s="65" t="s">
        <v>23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7"/>
    </row>
    <row r="8" spans="1:15" s="10" customFormat="1" ht="24" customHeight="1">
      <c r="A8" s="45">
        <v>1</v>
      </c>
      <c r="B8" s="47" t="s">
        <v>24</v>
      </c>
      <c r="C8" s="49">
        <v>403</v>
      </c>
      <c r="D8" s="51" t="s">
        <v>25</v>
      </c>
      <c r="E8" s="53" t="s">
        <v>26</v>
      </c>
      <c r="F8" s="55">
        <v>3</v>
      </c>
      <c r="G8" s="57"/>
      <c r="H8" s="59">
        <f>(F8+G8)*15</f>
        <v>45</v>
      </c>
      <c r="I8" s="59">
        <f>ROUND((H8*0.75),0)</f>
        <v>34</v>
      </c>
      <c r="J8" s="37" t="s">
        <v>27</v>
      </c>
      <c r="K8" s="61"/>
      <c r="L8" s="11" t="s">
        <v>28</v>
      </c>
      <c r="M8" s="12" t="s">
        <v>29</v>
      </c>
      <c r="N8" s="43" t="s">
        <v>30</v>
      </c>
      <c r="O8" s="73" t="s">
        <v>31</v>
      </c>
    </row>
    <row r="9" spans="1:16" s="10" customFormat="1" ht="25.5" customHeight="1">
      <c r="A9" s="46"/>
      <c r="B9" s="48"/>
      <c r="C9" s="50"/>
      <c r="D9" s="52"/>
      <c r="E9" s="54"/>
      <c r="F9" s="56"/>
      <c r="G9" s="58"/>
      <c r="H9" s="60"/>
      <c r="I9" s="60"/>
      <c r="J9" s="38"/>
      <c r="K9" s="62"/>
      <c r="L9" s="11" t="s">
        <v>32</v>
      </c>
      <c r="M9" s="12" t="s">
        <v>33</v>
      </c>
      <c r="N9" s="44"/>
      <c r="O9" s="75"/>
      <c r="P9" s="10">
        <v>401</v>
      </c>
    </row>
    <row r="10" spans="1:16" s="10" customFormat="1" ht="24" customHeight="1">
      <c r="A10" s="84">
        <v>2</v>
      </c>
      <c r="B10" s="47" t="s">
        <v>34</v>
      </c>
      <c r="C10" s="49">
        <v>402</v>
      </c>
      <c r="D10" s="51" t="s">
        <v>35</v>
      </c>
      <c r="E10" s="53" t="s">
        <v>36</v>
      </c>
      <c r="F10" s="55">
        <v>3</v>
      </c>
      <c r="G10" s="55"/>
      <c r="H10" s="59">
        <f>(F10+G10)*15</f>
        <v>45</v>
      </c>
      <c r="I10" s="59">
        <f>ROUND((H10*0.75),0)</f>
        <v>34</v>
      </c>
      <c r="J10" s="37" t="s">
        <v>27</v>
      </c>
      <c r="K10" s="61"/>
      <c r="L10" s="11" t="s">
        <v>37</v>
      </c>
      <c r="M10" s="37" t="s">
        <v>38</v>
      </c>
      <c r="N10" s="43" t="s">
        <v>30</v>
      </c>
      <c r="O10" s="37"/>
      <c r="P10" s="10">
        <f>SUM(P9:P9)</f>
        <v>401</v>
      </c>
    </row>
    <row r="11" spans="1:15" s="10" customFormat="1" ht="24" customHeight="1">
      <c r="A11" s="86"/>
      <c r="B11" s="80"/>
      <c r="C11" s="81"/>
      <c r="D11" s="82"/>
      <c r="E11" s="83"/>
      <c r="F11" s="76"/>
      <c r="G11" s="76"/>
      <c r="H11" s="77"/>
      <c r="I11" s="77"/>
      <c r="J11" s="72"/>
      <c r="K11" s="78"/>
      <c r="L11" s="11" t="s">
        <v>39</v>
      </c>
      <c r="M11" s="72"/>
      <c r="N11" s="44"/>
      <c r="O11" s="72"/>
    </row>
    <row r="12" spans="1:15" s="10" customFormat="1" ht="24" customHeight="1">
      <c r="A12" s="85"/>
      <c r="B12" s="48"/>
      <c r="C12" s="50"/>
      <c r="D12" s="52"/>
      <c r="E12" s="54"/>
      <c r="F12" s="56"/>
      <c r="G12" s="56"/>
      <c r="H12" s="60"/>
      <c r="I12" s="60"/>
      <c r="J12" s="38"/>
      <c r="K12" s="62"/>
      <c r="L12" s="11" t="s">
        <v>40</v>
      </c>
      <c r="M12" s="12" t="s">
        <v>41</v>
      </c>
      <c r="N12" s="44"/>
      <c r="O12" s="38"/>
    </row>
    <row r="13" spans="1:15" s="10" customFormat="1" ht="24" customHeight="1">
      <c r="A13" s="13"/>
      <c r="B13" s="32"/>
      <c r="C13" s="33"/>
      <c r="D13" s="14" t="s">
        <v>42</v>
      </c>
      <c r="E13" s="15"/>
      <c r="F13" s="13">
        <f>SUM(F8:F12)</f>
        <v>6</v>
      </c>
      <c r="G13" s="13">
        <f>SUM(G8:G12)</f>
        <v>0</v>
      </c>
      <c r="H13" s="13">
        <f>SUM(H8:H12)</f>
        <v>90</v>
      </c>
      <c r="I13" s="13">
        <f>SUM(I8:I12)</f>
        <v>68</v>
      </c>
      <c r="J13" s="16"/>
      <c r="K13" s="13" t="e">
        <f>SUM(#REF!)</f>
        <v>#REF!</v>
      </c>
      <c r="L13" s="17"/>
      <c r="M13" s="18"/>
      <c r="N13" s="13"/>
      <c r="O13" s="13"/>
    </row>
    <row r="14" spans="1:15" s="10" customFormat="1" ht="24" customHeight="1">
      <c r="A14" s="65" t="s">
        <v>43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7"/>
    </row>
    <row r="15" spans="1:15" s="10" customFormat="1" ht="24" customHeight="1">
      <c r="A15" s="45">
        <v>1</v>
      </c>
      <c r="B15" s="47" t="s">
        <v>24</v>
      </c>
      <c r="C15" s="49">
        <v>403</v>
      </c>
      <c r="D15" s="51" t="s">
        <v>25</v>
      </c>
      <c r="E15" s="53" t="s">
        <v>26</v>
      </c>
      <c r="F15" s="55">
        <v>3</v>
      </c>
      <c r="G15" s="57"/>
      <c r="H15" s="59">
        <f>(F15+G15)*15</f>
        <v>45</v>
      </c>
      <c r="I15" s="59">
        <f>ROUND((H15*0.75),0)</f>
        <v>34</v>
      </c>
      <c r="J15" s="37" t="s">
        <v>27</v>
      </c>
      <c r="K15" s="61"/>
      <c r="L15" s="11" t="s">
        <v>28</v>
      </c>
      <c r="M15" s="12" t="s">
        <v>29</v>
      </c>
      <c r="N15" s="43" t="s">
        <v>30</v>
      </c>
      <c r="O15" s="73" t="s">
        <v>31</v>
      </c>
    </row>
    <row r="16" spans="1:16" s="10" customFormat="1" ht="21" customHeight="1">
      <c r="A16" s="46"/>
      <c r="B16" s="48"/>
      <c r="C16" s="50"/>
      <c r="D16" s="52"/>
      <c r="E16" s="54"/>
      <c r="F16" s="56"/>
      <c r="G16" s="58"/>
      <c r="H16" s="60"/>
      <c r="I16" s="60"/>
      <c r="J16" s="38"/>
      <c r="K16" s="62"/>
      <c r="L16" s="11" t="s">
        <v>32</v>
      </c>
      <c r="M16" s="12" t="s">
        <v>33</v>
      </c>
      <c r="N16" s="44"/>
      <c r="O16" s="75"/>
      <c r="P16" s="10">
        <v>401</v>
      </c>
    </row>
    <row r="17" spans="1:16" s="10" customFormat="1" ht="22.5" customHeight="1">
      <c r="A17" s="84">
        <v>2</v>
      </c>
      <c r="B17" s="47" t="s">
        <v>44</v>
      </c>
      <c r="C17" s="49">
        <v>414</v>
      </c>
      <c r="D17" s="51" t="s">
        <v>45</v>
      </c>
      <c r="E17" s="53" t="s">
        <v>46</v>
      </c>
      <c r="F17" s="55">
        <v>2</v>
      </c>
      <c r="G17" s="55"/>
      <c r="H17" s="59">
        <f>(F17+G17)*15</f>
        <v>30</v>
      </c>
      <c r="I17" s="59">
        <f>ROUND((H17*0.75),0)</f>
        <v>23</v>
      </c>
      <c r="J17" s="37" t="s">
        <v>27</v>
      </c>
      <c r="K17" s="61"/>
      <c r="L17" s="41" t="s">
        <v>40</v>
      </c>
      <c r="M17" s="37" t="s">
        <v>79</v>
      </c>
      <c r="N17" s="43" t="s">
        <v>30</v>
      </c>
      <c r="O17" s="63"/>
      <c r="P17" s="10">
        <v>501</v>
      </c>
    </row>
    <row r="18" spans="1:16" s="10" customFormat="1" ht="22.5" customHeight="1">
      <c r="A18" s="85"/>
      <c r="B18" s="48" t="s">
        <v>44</v>
      </c>
      <c r="C18" s="50">
        <v>414</v>
      </c>
      <c r="D18" s="52" t="s">
        <v>45</v>
      </c>
      <c r="E18" s="54"/>
      <c r="F18" s="56"/>
      <c r="G18" s="56"/>
      <c r="H18" s="60"/>
      <c r="I18" s="60"/>
      <c r="J18" s="38"/>
      <c r="K18" s="62"/>
      <c r="L18" s="42"/>
      <c r="M18" s="38"/>
      <c r="N18" s="44"/>
      <c r="O18" s="64"/>
      <c r="P18" s="10">
        <v>413</v>
      </c>
    </row>
    <row r="19" spans="1:15" s="10" customFormat="1" ht="24" customHeight="1">
      <c r="A19" s="13"/>
      <c r="B19" s="32"/>
      <c r="C19" s="33"/>
      <c r="D19" s="14" t="s">
        <v>42</v>
      </c>
      <c r="E19" s="15"/>
      <c r="F19" s="13">
        <f>SUM(F15:F18)</f>
        <v>5</v>
      </c>
      <c r="G19" s="13">
        <f>SUM(G15:G18)</f>
        <v>0</v>
      </c>
      <c r="H19" s="13">
        <f>SUM(H15:H18)</f>
        <v>75</v>
      </c>
      <c r="I19" s="13">
        <f>SUM(I15:I18)</f>
        <v>57</v>
      </c>
      <c r="J19" s="16"/>
      <c r="K19" s="13" t="e">
        <f>SUM(#REF!)</f>
        <v>#REF!</v>
      </c>
      <c r="L19" s="17"/>
      <c r="M19" s="18"/>
      <c r="N19" s="13"/>
      <c r="O19" s="13"/>
    </row>
    <row r="20" spans="1:15" s="10" customFormat="1" ht="19.5" customHeight="1">
      <c r="A20" s="65" t="s">
        <v>47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7"/>
    </row>
    <row r="21" spans="1:15" s="10" customFormat="1" ht="19.5" customHeight="1">
      <c r="A21" s="45">
        <v>1</v>
      </c>
      <c r="B21" s="47" t="s">
        <v>48</v>
      </c>
      <c r="C21" s="49">
        <v>364</v>
      </c>
      <c r="D21" s="51" t="s">
        <v>49</v>
      </c>
      <c r="E21" s="53" t="s">
        <v>50</v>
      </c>
      <c r="F21" s="55">
        <v>3</v>
      </c>
      <c r="G21" s="57"/>
      <c r="H21" s="59">
        <f>(F21+G21)*15</f>
        <v>45</v>
      </c>
      <c r="I21" s="59">
        <f>ROUND((H21*0.75),0)</f>
        <v>34</v>
      </c>
      <c r="J21" s="37" t="s">
        <v>27</v>
      </c>
      <c r="K21" s="61"/>
      <c r="L21" s="11" t="s">
        <v>32</v>
      </c>
      <c r="M21" s="37" t="s">
        <v>51</v>
      </c>
      <c r="N21" s="43" t="s">
        <v>30</v>
      </c>
      <c r="O21" s="63"/>
    </row>
    <row r="22" spans="1:15" s="10" customFormat="1" ht="19.5" customHeight="1">
      <c r="A22" s="46"/>
      <c r="B22" s="48" t="s">
        <v>48</v>
      </c>
      <c r="C22" s="50">
        <v>364</v>
      </c>
      <c r="D22" s="52" t="s">
        <v>49</v>
      </c>
      <c r="E22" s="54"/>
      <c r="F22" s="56"/>
      <c r="G22" s="58"/>
      <c r="H22" s="60"/>
      <c r="I22" s="60"/>
      <c r="J22" s="38"/>
      <c r="K22" s="62"/>
      <c r="L22" s="11" t="s">
        <v>52</v>
      </c>
      <c r="M22" s="38"/>
      <c r="N22" s="44"/>
      <c r="O22" s="64"/>
    </row>
    <row r="23" spans="1:15" s="10" customFormat="1" ht="19.5" customHeight="1">
      <c r="A23" s="45">
        <v>2</v>
      </c>
      <c r="B23" s="47" t="s">
        <v>53</v>
      </c>
      <c r="C23" s="49">
        <v>301</v>
      </c>
      <c r="D23" s="51" t="s">
        <v>54</v>
      </c>
      <c r="E23" s="53" t="s">
        <v>55</v>
      </c>
      <c r="F23" s="55">
        <v>3</v>
      </c>
      <c r="G23" s="55"/>
      <c r="H23" s="59">
        <f>(F23+G23)*15</f>
        <v>45</v>
      </c>
      <c r="I23" s="59">
        <f>ROUND((H23*0.75),0)</f>
        <v>34</v>
      </c>
      <c r="J23" s="37" t="s">
        <v>27</v>
      </c>
      <c r="K23" s="61"/>
      <c r="L23" s="11" t="s">
        <v>28</v>
      </c>
      <c r="M23" s="37" t="s">
        <v>51</v>
      </c>
      <c r="N23" s="43" t="s">
        <v>30</v>
      </c>
      <c r="O23" s="73" t="s">
        <v>31</v>
      </c>
    </row>
    <row r="24" spans="1:15" s="10" customFormat="1" ht="19.5" customHeight="1">
      <c r="A24" s="79"/>
      <c r="B24" s="80"/>
      <c r="C24" s="81"/>
      <c r="D24" s="82"/>
      <c r="E24" s="83"/>
      <c r="F24" s="76"/>
      <c r="G24" s="76"/>
      <c r="H24" s="77"/>
      <c r="I24" s="77"/>
      <c r="J24" s="72"/>
      <c r="K24" s="78"/>
      <c r="L24" s="11" t="s">
        <v>37</v>
      </c>
      <c r="M24" s="72"/>
      <c r="N24" s="44"/>
      <c r="O24" s="74"/>
    </row>
    <row r="25" spans="1:17" s="10" customFormat="1" ht="19.5" customHeight="1">
      <c r="A25" s="46"/>
      <c r="B25" s="48" t="s">
        <v>53</v>
      </c>
      <c r="C25" s="50">
        <v>301</v>
      </c>
      <c r="D25" s="52" t="s">
        <v>54</v>
      </c>
      <c r="E25" s="54" t="s">
        <v>56</v>
      </c>
      <c r="F25" s="56"/>
      <c r="G25" s="56"/>
      <c r="H25" s="60"/>
      <c r="I25" s="60"/>
      <c r="J25" s="38"/>
      <c r="K25" s="62"/>
      <c r="L25" s="11" t="s">
        <v>40</v>
      </c>
      <c r="M25" s="38"/>
      <c r="N25" s="44"/>
      <c r="O25" s="75"/>
      <c r="Q25" s="10">
        <f>13*350</f>
        <v>4550</v>
      </c>
    </row>
    <row r="26" spans="1:15" s="10" customFormat="1" ht="19.5" customHeight="1">
      <c r="A26" s="45">
        <v>3</v>
      </c>
      <c r="B26" s="47" t="s">
        <v>24</v>
      </c>
      <c r="C26" s="49">
        <v>403</v>
      </c>
      <c r="D26" s="51" t="s">
        <v>25</v>
      </c>
      <c r="E26" s="53" t="s">
        <v>57</v>
      </c>
      <c r="F26" s="55">
        <v>3</v>
      </c>
      <c r="G26" s="55"/>
      <c r="H26" s="59">
        <f>(F26+G26)*15</f>
        <v>45</v>
      </c>
      <c r="I26" s="59">
        <f>ROUND((H26*0.75),0)</f>
        <v>34</v>
      </c>
      <c r="J26" s="37" t="s">
        <v>27</v>
      </c>
      <c r="K26" s="61"/>
      <c r="L26" s="68"/>
      <c r="M26" s="70"/>
      <c r="N26" s="43" t="s">
        <v>30</v>
      </c>
      <c r="O26" s="63"/>
    </row>
    <row r="27" spans="1:15" s="10" customFormat="1" ht="19.5" customHeight="1">
      <c r="A27" s="46"/>
      <c r="B27" s="48"/>
      <c r="C27" s="50"/>
      <c r="D27" s="52"/>
      <c r="E27" s="54"/>
      <c r="F27" s="56"/>
      <c r="G27" s="56"/>
      <c r="H27" s="60"/>
      <c r="I27" s="60"/>
      <c r="J27" s="38"/>
      <c r="K27" s="62"/>
      <c r="L27" s="69"/>
      <c r="M27" s="71"/>
      <c r="N27" s="44"/>
      <c r="O27" s="64"/>
    </row>
    <row r="28" spans="1:15" s="10" customFormat="1" ht="19.5" customHeight="1">
      <c r="A28" s="13"/>
      <c r="B28" s="32"/>
      <c r="C28" s="33"/>
      <c r="D28" s="14" t="s">
        <v>42</v>
      </c>
      <c r="E28" s="14"/>
      <c r="F28" s="13">
        <f>SUM(F21:F27)</f>
        <v>9</v>
      </c>
      <c r="G28" s="13">
        <f>SUM(G21:G27)</f>
        <v>0</v>
      </c>
      <c r="H28" s="13">
        <f>SUM(H21:H27)</f>
        <v>135</v>
      </c>
      <c r="I28" s="13">
        <f>SUM(I21:I27)</f>
        <v>102</v>
      </c>
      <c r="J28" s="16"/>
      <c r="K28" s="13">
        <f>SUM(K23:K27)</f>
        <v>0</v>
      </c>
      <c r="L28" s="19"/>
      <c r="M28" s="20"/>
      <c r="N28" s="13"/>
      <c r="O28" s="13"/>
    </row>
    <row r="29" spans="1:15" s="10" customFormat="1" ht="19.5" customHeight="1">
      <c r="A29" s="65" t="s">
        <v>58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7"/>
    </row>
    <row r="30" spans="1:15" s="10" customFormat="1" ht="19.5" customHeight="1">
      <c r="A30" s="45">
        <v>1</v>
      </c>
      <c r="B30" s="47" t="s">
        <v>59</v>
      </c>
      <c r="C30" s="49">
        <v>364</v>
      </c>
      <c r="D30" s="51" t="s">
        <v>60</v>
      </c>
      <c r="E30" s="53" t="s">
        <v>61</v>
      </c>
      <c r="F30" s="55">
        <v>2</v>
      </c>
      <c r="G30" s="57">
        <v>1</v>
      </c>
      <c r="H30" s="59">
        <f>(F30+G30)*15</f>
        <v>45</v>
      </c>
      <c r="I30" s="59">
        <v>45</v>
      </c>
      <c r="J30" s="37" t="s">
        <v>27</v>
      </c>
      <c r="K30" s="61"/>
      <c r="L30" s="41" t="s">
        <v>28</v>
      </c>
      <c r="M30" s="37" t="s">
        <v>62</v>
      </c>
      <c r="N30" s="43" t="s">
        <v>30</v>
      </c>
      <c r="O30" s="37"/>
    </row>
    <row r="31" spans="1:15" s="10" customFormat="1" ht="19.5" customHeight="1">
      <c r="A31" s="46"/>
      <c r="B31" s="48" t="s">
        <v>59</v>
      </c>
      <c r="C31" s="50">
        <v>364</v>
      </c>
      <c r="D31" s="52" t="s">
        <v>60</v>
      </c>
      <c r="E31" s="54"/>
      <c r="F31" s="56"/>
      <c r="G31" s="58"/>
      <c r="H31" s="60"/>
      <c r="I31" s="60"/>
      <c r="J31" s="38"/>
      <c r="K31" s="62"/>
      <c r="L31" s="42"/>
      <c r="M31" s="38"/>
      <c r="N31" s="44"/>
      <c r="O31" s="38"/>
    </row>
    <row r="32" spans="1:15" s="10" customFormat="1" ht="19.5" customHeight="1">
      <c r="A32" s="45">
        <v>2</v>
      </c>
      <c r="B32" s="47" t="s">
        <v>59</v>
      </c>
      <c r="C32" s="49">
        <v>405</v>
      </c>
      <c r="D32" s="51" t="s">
        <v>63</v>
      </c>
      <c r="E32" s="53" t="s">
        <v>64</v>
      </c>
      <c r="F32" s="55">
        <v>2</v>
      </c>
      <c r="G32" s="55"/>
      <c r="H32" s="59">
        <f>(F32+G32)*15</f>
        <v>30</v>
      </c>
      <c r="I32" s="59">
        <f>ROUND((H32*0.75),0)</f>
        <v>23</v>
      </c>
      <c r="J32" s="37" t="s">
        <v>27</v>
      </c>
      <c r="K32" s="39"/>
      <c r="L32" s="41" t="s">
        <v>37</v>
      </c>
      <c r="M32" s="37" t="s">
        <v>62</v>
      </c>
      <c r="N32" s="43" t="s">
        <v>30</v>
      </c>
      <c r="O32" s="37"/>
    </row>
    <row r="33" spans="1:15" s="10" customFormat="1" ht="19.5" customHeight="1">
      <c r="A33" s="46"/>
      <c r="B33" s="48" t="s">
        <v>59</v>
      </c>
      <c r="C33" s="50">
        <v>405</v>
      </c>
      <c r="D33" s="52" t="s">
        <v>63</v>
      </c>
      <c r="E33" s="54"/>
      <c r="F33" s="56"/>
      <c r="G33" s="56"/>
      <c r="H33" s="60"/>
      <c r="I33" s="60"/>
      <c r="J33" s="38"/>
      <c r="K33" s="40"/>
      <c r="L33" s="42"/>
      <c r="M33" s="38"/>
      <c r="N33" s="44"/>
      <c r="O33" s="38"/>
    </row>
    <row r="34" spans="1:15" s="10" customFormat="1" ht="19.5" customHeight="1">
      <c r="A34" s="45">
        <v>3</v>
      </c>
      <c r="B34" s="47" t="s">
        <v>59</v>
      </c>
      <c r="C34" s="49">
        <v>411</v>
      </c>
      <c r="D34" s="51" t="s">
        <v>65</v>
      </c>
      <c r="E34" s="53" t="s">
        <v>64</v>
      </c>
      <c r="F34" s="55">
        <v>1</v>
      </c>
      <c r="G34" s="57">
        <v>1</v>
      </c>
      <c r="H34" s="59">
        <f>(F34+G34)*15</f>
        <v>30</v>
      </c>
      <c r="I34" s="59">
        <f>ROUND((H34*0.75),0)</f>
        <v>23</v>
      </c>
      <c r="J34" s="37" t="s">
        <v>27</v>
      </c>
      <c r="K34" s="39"/>
      <c r="L34" s="41" t="s">
        <v>39</v>
      </c>
      <c r="M34" s="37" t="s">
        <v>62</v>
      </c>
      <c r="N34" s="43" t="s">
        <v>30</v>
      </c>
      <c r="O34" s="37"/>
    </row>
    <row r="35" spans="1:15" s="10" customFormat="1" ht="19.5" customHeight="1">
      <c r="A35" s="46"/>
      <c r="B35" s="48" t="s">
        <v>59</v>
      </c>
      <c r="C35" s="50">
        <v>411</v>
      </c>
      <c r="D35" s="52" t="s">
        <v>65</v>
      </c>
      <c r="E35" s="54"/>
      <c r="F35" s="56"/>
      <c r="G35" s="58"/>
      <c r="H35" s="60"/>
      <c r="I35" s="60"/>
      <c r="J35" s="38"/>
      <c r="K35" s="40"/>
      <c r="L35" s="42"/>
      <c r="M35" s="38"/>
      <c r="N35" s="44"/>
      <c r="O35" s="38"/>
    </row>
    <row r="36" spans="1:15" s="10" customFormat="1" ht="21" customHeight="1">
      <c r="A36" s="45">
        <v>4</v>
      </c>
      <c r="B36" s="47" t="s">
        <v>66</v>
      </c>
      <c r="C36" s="49">
        <v>423</v>
      </c>
      <c r="D36" s="51" t="s">
        <v>67</v>
      </c>
      <c r="E36" s="53" t="s">
        <v>68</v>
      </c>
      <c r="F36" s="55">
        <v>2</v>
      </c>
      <c r="G36" s="57">
        <v>1</v>
      </c>
      <c r="H36" s="59">
        <f>(F36+G36)*15</f>
        <v>45</v>
      </c>
      <c r="I36" s="59">
        <f>ROUND((H36*0.75),0)</f>
        <v>34</v>
      </c>
      <c r="J36" s="37" t="s">
        <v>27</v>
      </c>
      <c r="K36" s="39"/>
      <c r="L36" s="41" t="s">
        <v>32</v>
      </c>
      <c r="M36" s="37" t="s">
        <v>62</v>
      </c>
      <c r="N36" s="43" t="s">
        <v>30</v>
      </c>
      <c r="O36" s="37"/>
    </row>
    <row r="37" spans="1:15" s="10" customFormat="1" ht="21" customHeight="1">
      <c r="A37" s="46"/>
      <c r="B37" s="48" t="s">
        <v>66</v>
      </c>
      <c r="C37" s="50">
        <v>423</v>
      </c>
      <c r="D37" s="52" t="s">
        <v>67</v>
      </c>
      <c r="E37" s="54"/>
      <c r="F37" s="56"/>
      <c r="G37" s="58"/>
      <c r="H37" s="60"/>
      <c r="I37" s="60"/>
      <c r="J37" s="38"/>
      <c r="K37" s="40"/>
      <c r="L37" s="42"/>
      <c r="M37" s="38"/>
      <c r="N37" s="44"/>
      <c r="O37" s="38"/>
    </row>
    <row r="38" spans="1:15" s="10" customFormat="1" ht="19.5" customHeight="1">
      <c r="A38" s="13"/>
      <c r="B38" s="32"/>
      <c r="C38" s="33"/>
      <c r="D38" s="14" t="s">
        <v>42</v>
      </c>
      <c r="E38" s="14"/>
      <c r="F38" s="13">
        <f>SUM(F30:F37)</f>
        <v>7</v>
      </c>
      <c r="G38" s="13">
        <f>SUM(G30:G37)</f>
        <v>3</v>
      </c>
      <c r="H38" s="13">
        <f>SUM(H30:H37)</f>
        <v>150</v>
      </c>
      <c r="I38" s="13">
        <f>SUM(I30:I37)</f>
        <v>125</v>
      </c>
      <c r="J38" s="16"/>
      <c r="K38" s="13">
        <f>SUM(K32:K37)</f>
        <v>0</v>
      </c>
      <c r="L38" s="21"/>
      <c r="M38" s="20"/>
      <c r="N38" s="13"/>
      <c r="O38" s="13"/>
    </row>
    <row r="39" spans="5:16" ht="3" customHeight="1">
      <c r="E39" s="24"/>
      <c r="P39" s="22"/>
    </row>
    <row r="40" spans="1:16" s="25" customFormat="1" ht="17.25" customHeight="1">
      <c r="A40" s="34" t="s">
        <v>69</v>
      </c>
      <c r="B40" s="34"/>
      <c r="C40" s="34"/>
      <c r="D40" s="34"/>
      <c r="E40" s="34"/>
      <c r="I40" s="31" t="s">
        <v>70</v>
      </c>
      <c r="J40" s="31"/>
      <c r="K40" s="31"/>
      <c r="L40" s="31"/>
      <c r="N40" s="31" t="s">
        <v>71</v>
      </c>
      <c r="O40" s="31"/>
      <c r="P40" s="26"/>
    </row>
    <row r="41" spans="1:16" s="25" customFormat="1" ht="15" customHeight="1">
      <c r="A41" s="27"/>
      <c r="B41" s="35" t="s">
        <v>72</v>
      </c>
      <c r="C41" s="35"/>
      <c r="D41" s="35"/>
      <c r="E41" s="35"/>
      <c r="F41" s="35"/>
      <c r="I41" s="36" t="s">
        <v>73</v>
      </c>
      <c r="J41" s="36"/>
      <c r="K41" s="36"/>
      <c r="L41" s="36"/>
      <c r="N41" s="36" t="s">
        <v>74</v>
      </c>
      <c r="O41" s="36"/>
      <c r="P41" s="28"/>
    </row>
    <row r="42" spans="1:16" s="25" customFormat="1" ht="17.25" customHeight="1">
      <c r="A42" s="27"/>
      <c r="B42" s="29" t="s">
        <v>75</v>
      </c>
      <c r="C42" s="29"/>
      <c r="D42" s="29"/>
      <c r="E42" s="29"/>
      <c r="F42" s="29"/>
      <c r="J42" s="27"/>
      <c r="L42" s="28"/>
      <c r="N42" s="27"/>
      <c r="O42" s="28"/>
      <c r="P42" s="28"/>
    </row>
    <row r="43" spans="1:16" s="25" customFormat="1" ht="17.25" customHeight="1">
      <c r="A43" s="27"/>
      <c r="B43" s="30" t="s">
        <v>76</v>
      </c>
      <c r="C43" s="30"/>
      <c r="D43" s="30"/>
      <c r="E43" s="30"/>
      <c r="F43" s="30"/>
      <c r="J43" s="27"/>
      <c r="L43" s="28"/>
      <c r="N43" s="27"/>
      <c r="O43" s="28"/>
      <c r="P43" s="28"/>
    </row>
    <row r="44" spans="1:15" s="25" customFormat="1" ht="19.5" customHeight="1">
      <c r="A44" s="27"/>
      <c r="I44" s="31" t="s">
        <v>77</v>
      </c>
      <c r="J44" s="31"/>
      <c r="K44" s="31"/>
      <c r="L44" s="31"/>
      <c r="N44" s="31" t="s">
        <v>78</v>
      </c>
      <c r="O44" s="31"/>
    </row>
    <row r="45" spans="1:16" ht="15.75" customHeight="1">
      <c r="A45" s="27"/>
      <c r="E45" s="24"/>
      <c r="I45" s="31"/>
      <c r="J45" s="31"/>
      <c r="K45" s="31"/>
      <c r="L45" s="31"/>
      <c r="M45" s="25"/>
      <c r="N45" s="31"/>
      <c r="O45" s="31"/>
      <c r="P45" s="26"/>
    </row>
  </sheetData>
  <sheetProtection/>
  <mergeCells count="197">
    <mergeCell ref="A1:D1"/>
    <mergeCell ref="E1:O1"/>
    <mergeCell ref="A2:D2"/>
    <mergeCell ref="E2:O2"/>
    <mergeCell ref="A3:D3"/>
    <mergeCell ref="E3:O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A7:O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N8:N9"/>
    <mergeCell ref="O8:O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M10:M11"/>
    <mergeCell ref="N10:N12"/>
    <mergeCell ref="O10:O12"/>
    <mergeCell ref="B13:C13"/>
    <mergeCell ref="A14:O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N15:N16"/>
    <mergeCell ref="O15:O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N17:N18"/>
    <mergeCell ref="O17:O18"/>
    <mergeCell ref="B19:C19"/>
    <mergeCell ref="L17:L18"/>
    <mergeCell ref="M17:M18"/>
    <mergeCell ref="A20:O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M21:M22"/>
    <mergeCell ref="N21:N22"/>
    <mergeCell ref="O21:O22"/>
    <mergeCell ref="A23:A25"/>
    <mergeCell ref="B23:B25"/>
    <mergeCell ref="C23:C25"/>
    <mergeCell ref="D23:D25"/>
    <mergeCell ref="E23:E25"/>
    <mergeCell ref="F23:F25"/>
    <mergeCell ref="G23:G25"/>
    <mergeCell ref="H23:H25"/>
    <mergeCell ref="I23:I25"/>
    <mergeCell ref="J23:J25"/>
    <mergeCell ref="K23:K25"/>
    <mergeCell ref="M23:M25"/>
    <mergeCell ref="N23:N25"/>
    <mergeCell ref="O23:O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B28:C28"/>
    <mergeCell ref="A29:O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B38:C38"/>
    <mergeCell ref="A40:E40"/>
    <mergeCell ref="I40:L40"/>
    <mergeCell ref="N40:O40"/>
    <mergeCell ref="B41:F41"/>
    <mergeCell ref="I41:L41"/>
    <mergeCell ref="N41:O41"/>
    <mergeCell ref="B42:F42"/>
    <mergeCell ref="B43:F43"/>
    <mergeCell ref="I44:L44"/>
    <mergeCell ref="N44:O44"/>
    <mergeCell ref="I45:L45"/>
    <mergeCell ref="N45:O45"/>
  </mergeCells>
  <printOptions horizontalCentered="1"/>
  <pageMargins left="0.236220472440945" right="0.15748031496063" top="0.38" bottom="0.43" header="0.196850393700787" footer="0.196850393700787"/>
  <pageSetup horizontalDpi="600" verticalDpi="600" orientation="landscape" paperSize="9" r:id="rId3"/>
  <headerFooter alignWithMargins="0">
    <oddHeader>&amp;C&amp;D&amp;R&amp;T</oddHeader>
    <oddFooter>&amp;C&amp;A&amp;R&amp;P/&amp;N</oddFooter>
  </headerFooter>
  <rowBreaks count="1" manualBreakCount="1">
    <brk id="19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2015-04-11T07:03:23Z</dcterms:created>
  <dcterms:modified xsi:type="dcterms:W3CDTF">2015-04-16T03:25:32Z</dcterms:modified>
  <cp:category/>
  <cp:version/>
  <cp:contentType/>
  <cp:contentStatus/>
</cp:coreProperties>
</file>