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7955" windowHeight="11550" activeTab="0"/>
  </bookViews>
  <sheets>
    <sheet name="Tuan 33" sheetId="1" r:id="rId1"/>
  </sheets>
  <definedNames>
    <definedName name="_xlnm.Print_Area" localSheetId="0">'Tuan 33'!$A$1:$O$50</definedName>
    <definedName name="_xlnm.Print_Titles" localSheetId="0">'Tuan 33'!$1:$6</definedName>
  </definedNames>
  <calcPr fullCalcOnLoad="1"/>
</workbook>
</file>

<file path=xl/sharedStrings.xml><?xml version="1.0" encoding="utf-8"?>
<sst xmlns="http://schemas.openxmlformats.org/spreadsheetml/2006/main" count="169" uniqueCount="91">
  <si>
    <t xml:space="preserve">   TRƯỜNG ĐẠI HỌC DUY TÂN</t>
  </si>
  <si>
    <r>
      <t xml:space="preserve">KẾ HOẠCH GIẢNG DẠY HỆ ĐẠI HỌC BẰNG 2 - </t>
    </r>
    <r>
      <rPr>
        <b/>
        <sz val="13"/>
        <color indexed="30"/>
        <rFont val="Times New Roman"/>
        <family val="1"/>
      </rPr>
      <t>KHÓA B18 (2012-2014)</t>
    </r>
    <r>
      <rPr>
        <b/>
        <sz val="13"/>
        <rFont val="Times New Roman"/>
        <family val="1"/>
      </rPr>
      <t xml:space="preserve">  * </t>
    </r>
    <r>
      <rPr>
        <b/>
        <sz val="13"/>
        <color indexed="10"/>
        <rFont val="Times New Roman"/>
        <family val="1"/>
      </rPr>
      <t>ĐỢT HỌC 6</t>
    </r>
  </si>
  <si>
    <t>TRUNG TÂM ĐÀO TẠO BẰNG 2</t>
  </si>
  <si>
    <r>
      <t>Áp dụng cho</t>
    </r>
    <r>
      <rPr>
        <b/>
        <i/>
        <sz val="13"/>
        <color indexed="10"/>
        <rFont val="Times New Roman"/>
        <family val="1"/>
      </rPr>
      <t xml:space="preserve"> Tuần 33</t>
    </r>
    <r>
      <rPr>
        <b/>
        <i/>
        <sz val="13"/>
        <rFont val="Times New Roman"/>
        <family val="1"/>
      </rPr>
      <t xml:space="preserve"> (Từ</t>
    </r>
    <r>
      <rPr>
        <b/>
        <i/>
        <sz val="13"/>
        <color indexed="12"/>
        <rFont val="Times New Roman"/>
        <family val="1"/>
      </rPr>
      <t xml:space="preserve"> 17/03/2014</t>
    </r>
    <r>
      <rPr>
        <b/>
        <i/>
        <sz val="13"/>
        <rFont val="Times New Roman"/>
        <family val="1"/>
      </rPr>
      <t xml:space="preserve"> đến </t>
    </r>
    <r>
      <rPr>
        <b/>
        <i/>
        <sz val="13"/>
        <color indexed="12"/>
        <rFont val="Times New Roman"/>
        <family val="1"/>
      </rPr>
      <t>23/</t>
    </r>
    <r>
      <rPr>
        <b/>
        <i/>
        <sz val="13"/>
        <color indexed="12"/>
        <rFont val="Times New Roman"/>
        <family val="1"/>
      </rPr>
      <t>03</t>
    </r>
    <r>
      <rPr>
        <b/>
        <i/>
        <sz val="13"/>
        <color indexed="12"/>
        <rFont val="Times New Roman"/>
        <family val="1"/>
      </rPr>
      <t>/2014)</t>
    </r>
    <r>
      <rPr>
        <b/>
        <i/>
        <sz val="13"/>
        <rFont val="Times New Roman"/>
        <family val="1"/>
      </rPr>
      <t xml:space="preserve"> * Giờ học: </t>
    </r>
    <r>
      <rPr>
        <b/>
        <i/>
        <sz val="13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</si>
  <si>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</si>
  <si>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</si>
  <si>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</si>
  <si>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</si>
  <si>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</si>
  <si>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</si>
  <si>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</si>
  <si>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</si>
  <si>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</si>
  <si>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</si>
  <si>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</si>
  <si>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</si>
  <si>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</si>
  <si>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Điều kiện học</t>
  </si>
  <si>
    <t>Ghi chú</t>
  </si>
  <si>
    <t>MCN</t>
  </si>
  <si>
    <t>SHM</t>
  </si>
  <si>
    <t>LT</t>
  </si>
  <si>
    <t>TH</t>
  </si>
  <si>
    <r>
      <t xml:space="preserve">Ngành </t>
    </r>
    <r>
      <rPr>
        <b/>
        <sz val="10"/>
        <color indexed="10"/>
        <rFont val="Times New Roman"/>
        <family val="1"/>
      </rPr>
      <t>Kế toán</t>
    </r>
    <r>
      <rPr>
        <b/>
        <sz val="10"/>
        <rFont val="Times New Roman"/>
        <family val="1"/>
      </rPr>
      <t xml:space="preserve">: </t>
    </r>
    <r>
      <rPr>
        <b/>
        <sz val="10"/>
        <color indexed="30"/>
        <rFont val="Times New Roman"/>
        <family val="1"/>
      </rPr>
      <t>Lớp B18KDN1 + B18KDN2</t>
    </r>
  </si>
  <si>
    <t>IS</t>
  </si>
  <si>
    <t>Hệ thống thông tin kế toán</t>
  </si>
  <si>
    <t>ThS. Nguyễn Quang Ánh</t>
  </si>
  <si>
    <t>Từ tuần 28 đến tuần 35</t>
  </si>
  <si>
    <t>Thứ 4</t>
  </si>
  <si>
    <t>GĐ: 408
(182 NVL)</t>
  </si>
  <si>
    <t>MGT</t>
  </si>
  <si>
    <t>Quản trị chiến lược</t>
  </si>
  <si>
    <t>ThS. Hồ Tấn Tuyến</t>
  </si>
  <si>
    <t>Thứ 7</t>
  </si>
  <si>
    <t>GĐ: 401
(182 NVL)</t>
  </si>
  <si>
    <t>ACC</t>
  </si>
  <si>
    <t>Phân tích báo cáo tài chính</t>
  </si>
  <si>
    <t>ThS. Nguyễn Thu Phương</t>
  </si>
  <si>
    <t>Từ tuần 29 đến tuần 35</t>
  </si>
  <si>
    <t>Thứ 2</t>
  </si>
  <si>
    <t>GĐ: 507 (182 NVL)</t>
  </si>
  <si>
    <t>Thứ 3</t>
  </si>
  <si>
    <t>GĐ: 213 (182 NVL)</t>
  </si>
  <si>
    <t>Thứ 6</t>
  </si>
  <si>
    <t>TỔNG CỘNG</t>
  </si>
  <si>
    <r>
      <t xml:space="preserve">Ngành </t>
    </r>
    <r>
      <rPr>
        <b/>
        <sz val="10"/>
        <color indexed="10"/>
        <rFont val="Times New Roman"/>
        <family val="1"/>
      </rPr>
      <t>Tài chính - Ngân hàng</t>
    </r>
    <r>
      <rPr>
        <b/>
        <sz val="10"/>
        <rFont val="Times New Roman"/>
        <family val="1"/>
      </rPr>
      <t xml:space="preserve">: </t>
    </r>
    <r>
      <rPr>
        <b/>
        <sz val="10"/>
        <color indexed="30"/>
        <rFont val="Times New Roman"/>
        <family val="1"/>
      </rPr>
      <t>Lớp B18QNH1 + B18QNH2</t>
    </r>
  </si>
  <si>
    <t>Hệ thống thông tin quản lý</t>
  </si>
  <si>
    <t>ThS. Trần Huệ Chi</t>
  </si>
  <si>
    <t>GĐ: 401 (182 NVL)</t>
  </si>
  <si>
    <t>GĐ: 501 (182 NVL)</t>
  </si>
  <si>
    <t>ThS. Đỗ Văn Tính</t>
  </si>
  <si>
    <t>GĐ: 313 
(182 NVL)</t>
  </si>
  <si>
    <t xml:space="preserve">FIN </t>
  </si>
  <si>
    <t>Tài chính quốc tế</t>
  </si>
  <si>
    <t>ThS. Lưu Thị Thu Hương</t>
  </si>
  <si>
    <t>GĐ: 508
(182 NVL)</t>
  </si>
  <si>
    <t>BNK</t>
  </si>
  <si>
    <t>Ngân hàng trung ương</t>
  </si>
  <si>
    <t>ThS. Phạm Thị Uyên Thi</t>
  </si>
  <si>
    <t>GĐ: 507
(182 NVL)</t>
  </si>
  <si>
    <r>
      <t>Ngành</t>
    </r>
    <r>
      <rPr>
        <b/>
        <sz val="10"/>
        <color indexed="10"/>
        <rFont val="Times New Roman"/>
        <family val="1"/>
      </rPr>
      <t xml:space="preserve"> Quản trị Kinh doanh (chuẩn Quốc tế - PSU)</t>
    </r>
    <r>
      <rPr>
        <b/>
        <sz val="10"/>
        <rFont val="Times New Roman"/>
        <family val="1"/>
      </rPr>
      <t xml:space="preserve">: </t>
    </r>
    <r>
      <rPr>
        <b/>
        <sz val="10"/>
        <color indexed="30"/>
        <rFont val="Times New Roman"/>
        <family val="1"/>
      </rPr>
      <t>Lớp B18PSU - (QTH1 + QTH2)</t>
    </r>
  </si>
  <si>
    <t>ThS. Nguyễn Thị Thanh Tâm</t>
  </si>
  <si>
    <r>
      <t>Phòng: 801</t>
    </r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 xml:space="preserve">
(182 NVL)</t>
    </r>
  </si>
  <si>
    <t>Thứ 5</t>
  </si>
  <si>
    <t>FIN</t>
  </si>
  <si>
    <t>Quản trị tài chính 2</t>
  </si>
  <si>
    <t>OB</t>
  </si>
  <si>
    <t>Nghệ thuật lãnh đạo</t>
  </si>
  <si>
    <t>TS. Trương Văn Sinh (TG)</t>
  </si>
  <si>
    <t>PSU-MGT</t>
  </si>
  <si>
    <t>ThS. Trịnh Lê Tân</t>
  </si>
  <si>
    <r>
      <t xml:space="preserve">Ngành Quản trị  Dịch vụ - Du lịch &amp; Lữ hành: </t>
    </r>
    <r>
      <rPr>
        <b/>
        <sz val="10"/>
        <color indexed="30"/>
        <rFont val="Times New Roman"/>
        <family val="1"/>
      </rPr>
      <t>Lớp B18DLL12</t>
    </r>
  </si>
  <si>
    <r>
      <t>Phòng: 801</t>
    </r>
    <r>
      <rPr>
        <vertAlign val="super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
(182 NVL)</t>
    </r>
  </si>
  <si>
    <t>TOU</t>
  </si>
  <si>
    <t>Thiết kế &amp; Điều hành Tour Du lịch</t>
  </si>
  <si>
    <t>CH. Võ Đức Hiếu</t>
  </si>
  <si>
    <t>Quản trị sự kiện</t>
  </si>
  <si>
    <t>ThS. Phạm Thị Mỹ Linh</t>
  </si>
  <si>
    <t>LAW</t>
  </si>
  <si>
    <t>Pháp luật du lịch (Việt Nam)</t>
  </si>
  <si>
    <t>CH. Mai Thị Phương Thúy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</si>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</sst>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1">
    <font>
      <sz val="12"/>
      <name val="Times New Roman"/>
      <family val="1"/>
    </font>
    <font>
      <sz val="11"/>
      <color indexed="8"/>
      <name val="Arial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3"/>
      <color indexed="30"/>
      <name val="Times New Roman"/>
      <family val="1"/>
    </font>
    <font>
      <b/>
      <sz val="13"/>
      <color indexed="10"/>
      <name val="Times New Roman"/>
      <family val="1"/>
    </font>
    <font>
      <b/>
      <i/>
      <sz val="13"/>
      <name val="Times New Roman"/>
      <family val="1"/>
    </font>
    <font>
      <b/>
      <i/>
      <sz val="13"/>
      <color indexed="10"/>
      <name val="Times New Roman"/>
      <family val="1"/>
    </font>
    <font>
      <b/>
      <i/>
      <sz val="13"/>
      <color indexed="12"/>
      <name val="Times New Roman"/>
      <family val="1"/>
    </font>
    <font>
      <b/>
      <i/>
      <sz val="13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3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44" fillId="32" borderId="7" applyNumberFormat="0" applyFont="0" applyAlignment="0" applyProtection="0"/>
    <xf numFmtId="0" fontId="57" fillId="27" borderId="8" applyNumberFormat="0" applyAlignment="0" applyProtection="0"/>
    <xf numFmtId="9" fontId="4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0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" fillId="33" borderId="15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33" borderId="0" xfId="0" applyFont="1" applyFill="1" applyAlignment="1">
      <alignment/>
    </xf>
    <xf numFmtId="0" fontId="2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 quotePrefix="1">
      <alignment horizontal="left" vertical="center"/>
    </xf>
    <xf numFmtId="0" fontId="27" fillId="0" borderId="0" xfId="0" applyFont="1" applyAlignment="1" quotePrefix="1">
      <alignment horizontal="left" vertical="center"/>
    </xf>
    <xf numFmtId="0" fontId="2" fillId="0" borderId="0" xfId="0" applyFont="1" applyAlignment="1">
      <alignment horizontal="center" vertical="center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6" fillId="0" borderId="0" xfId="0" applyFont="1" applyAlignment="1" quotePrefix="1">
      <alignment horizontal="left" vertical="center"/>
    </xf>
    <xf numFmtId="0" fontId="25" fillId="0" borderId="0" xfId="0" applyFont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33" borderId="18" xfId="0" applyFont="1" applyFill="1" applyBorder="1" applyAlignment="1">
      <alignment horizontal="right" vertical="center"/>
    </xf>
    <xf numFmtId="0" fontId="20" fillId="33" borderId="19" xfId="0" applyFont="1" applyFill="1" applyBorder="1" applyAlignment="1">
      <alignment horizontal="right" vertical="center"/>
    </xf>
    <xf numFmtId="0" fontId="20" fillId="33" borderId="20" xfId="0" applyFont="1" applyFill="1" applyBorder="1" applyAlignment="1">
      <alignment horizontal="left" vertical="center"/>
    </xf>
    <xf numFmtId="0" fontId="20" fillId="33" borderId="21" xfId="0" applyFont="1" applyFill="1" applyBorder="1" applyAlignment="1">
      <alignment horizontal="left" vertical="center"/>
    </xf>
    <xf numFmtId="0" fontId="21" fillId="33" borderId="15" xfId="0" applyFont="1" applyFill="1" applyBorder="1" applyAlignment="1">
      <alignment horizontal="left" vertical="center"/>
    </xf>
    <xf numFmtId="0" fontId="21" fillId="33" borderId="17" xfId="0" applyFont="1" applyFill="1" applyBorder="1" applyAlignment="1">
      <alignment horizontal="left" vertical="center"/>
    </xf>
    <xf numFmtId="0" fontId="21" fillId="33" borderId="20" xfId="0" applyFont="1" applyFill="1" applyBorder="1" applyAlignment="1">
      <alignment horizontal="left" vertical="center"/>
    </xf>
    <xf numFmtId="0" fontId="21" fillId="33" borderId="21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0" fillId="33" borderId="22" xfId="0" applyFont="1" applyFill="1" applyBorder="1" applyAlignment="1">
      <alignment horizontal="right" vertical="center"/>
    </xf>
    <xf numFmtId="0" fontId="20" fillId="33" borderId="23" xfId="0" applyFont="1" applyFill="1" applyBorder="1" applyAlignment="1">
      <alignment horizontal="left" vertical="center"/>
    </xf>
    <xf numFmtId="0" fontId="21" fillId="33" borderId="16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view="pageBreakPreview" zoomScaleSheetLayoutView="100" zoomScalePageLayoutView="0" workbookViewId="0" topLeftCell="A7">
      <selection activeCell="L35" sqref="L35"/>
    </sheetView>
  </sheetViews>
  <sheetFormatPr defaultColWidth="9.00390625" defaultRowHeight="15.75"/>
  <cols>
    <col min="1" max="1" width="3.875" style="36" customWidth="1"/>
    <col min="2" max="2" width="7.875" style="36" bestFit="1" customWidth="1"/>
    <col min="3" max="3" width="4.25390625" style="36" bestFit="1" customWidth="1"/>
    <col min="4" max="4" width="27.125" style="37" bestFit="1" customWidth="1"/>
    <col min="5" max="5" width="24.125" style="37" bestFit="1" customWidth="1"/>
    <col min="6" max="6" width="4.25390625" style="37" customWidth="1"/>
    <col min="7" max="7" width="3.75390625" style="37" customWidth="1"/>
    <col min="8" max="8" width="6.125" style="37" customWidth="1"/>
    <col min="9" max="9" width="6.375" style="37" customWidth="1"/>
    <col min="10" max="10" width="9.125" style="37" customWidth="1"/>
    <col min="11" max="11" width="6.75390625" style="37" hidden="1" customWidth="1"/>
    <col min="12" max="12" width="7.625" style="37" customWidth="1"/>
    <col min="13" max="13" width="13.75390625" style="37" customWidth="1"/>
    <col min="14" max="14" width="9.25390625" style="36" hidden="1" customWidth="1"/>
    <col min="15" max="15" width="15.625" style="36" customWidth="1"/>
    <col min="16" max="16384" width="9.00390625" style="37" customWidth="1"/>
  </cols>
  <sheetData>
    <row r="1" spans="1:15" s="2" customFormat="1" ht="20.25" customHeight="1">
      <c r="A1" s="90" t="s">
        <v>0</v>
      </c>
      <c r="B1" s="90"/>
      <c r="C1" s="90"/>
      <c r="D1" s="90"/>
      <c r="E1" s="91" t="s">
        <v>1</v>
      </c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s="2" customFormat="1" ht="23.25" customHeight="1">
      <c r="A2" s="90" t="s">
        <v>2</v>
      </c>
      <c r="B2" s="90"/>
      <c r="C2" s="90"/>
      <c r="D2" s="90"/>
      <c r="E2" s="92" t="s">
        <v>3</v>
      </c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s="2" customFormat="1" ht="23.25" customHeight="1">
      <c r="A3" s="93" t="s">
        <v>4</v>
      </c>
      <c r="B3" s="93"/>
      <c r="C3" s="93"/>
      <c r="D3" s="93"/>
      <c r="E3" s="94" t="s">
        <v>5</v>
      </c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s="2" customFormat="1" ht="1.5" customHeight="1">
      <c r="A4" s="1"/>
      <c r="B4" s="3"/>
      <c r="C4" s="3"/>
      <c r="E4" s="4"/>
      <c r="M4" s="5"/>
      <c r="N4" s="6"/>
      <c r="O4" s="6"/>
    </row>
    <row r="5" spans="1:15" s="7" customFormat="1" ht="23.25" customHeight="1">
      <c r="A5" s="86" t="s">
        <v>6</v>
      </c>
      <c r="B5" s="88" t="s">
        <v>7</v>
      </c>
      <c r="C5" s="88"/>
      <c r="D5" s="84" t="s">
        <v>8</v>
      </c>
      <c r="E5" s="84" t="s">
        <v>9</v>
      </c>
      <c r="F5" s="86" t="s">
        <v>10</v>
      </c>
      <c r="G5" s="89"/>
      <c r="H5" s="84" t="s">
        <v>11</v>
      </c>
      <c r="I5" s="84" t="s">
        <v>12</v>
      </c>
      <c r="J5" s="84" t="s">
        <v>13</v>
      </c>
      <c r="K5" s="84" t="s">
        <v>14</v>
      </c>
      <c r="L5" s="84" t="s">
        <v>15</v>
      </c>
      <c r="M5" s="84" t="s">
        <v>16</v>
      </c>
      <c r="N5" s="84" t="s">
        <v>17</v>
      </c>
      <c r="O5" s="84" t="s">
        <v>18</v>
      </c>
    </row>
    <row r="6" spans="1:15" s="7" customFormat="1" ht="23.25" customHeight="1">
      <c r="A6" s="87"/>
      <c r="B6" s="8" t="s">
        <v>19</v>
      </c>
      <c r="C6" s="8" t="s">
        <v>20</v>
      </c>
      <c r="D6" s="85"/>
      <c r="E6" s="85"/>
      <c r="F6" s="9" t="s">
        <v>21</v>
      </c>
      <c r="G6" s="9" t="s">
        <v>22</v>
      </c>
      <c r="H6" s="85"/>
      <c r="I6" s="85"/>
      <c r="J6" s="85"/>
      <c r="K6" s="85"/>
      <c r="L6" s="85"/>
      <c r="M6" s="85"/>
      <c r="N6" s="85"/>
      <c r="O6" s="85"/>
    </row>
    <row r="7" spans="1:15" s="16" customFormat="1" ht="17.25" customHeight="1">
      <c r="A7" s="10" t="s">
        <v>23</v>
      </c>
      <c r="B7" s="11"/>
      <c r="C7" s="11"/>
      <c r="D7" s="12"/>
      <c r="E7" s="13"/>
      <c r="F7" s="14"/>
      <c r="G7" s="14"/>
      <c r="H7" s="13"/>
      <c r="I7" s="13"/>
      <c r="J7" s="12"/>
      <c r="K7" s="13"/>
      <c r="L7" s="13"/>
      <c r="M7" s="13"/>
      <c r="N7" s="14"/>
      <c r="O7" s="15"/>
    </row>
    <row r="8" spans="1:15" s="16" customFormat="1" ht="19.5" customHeight="1">
      <c r="A8" s="60">
        <v>1</v>
      </c>
      <c r="B8" s="62" t="s">
        <v>24</v>
      </c>
      <c r="C8" s="64">
        <v>252</v>
      </c>
      <c r="D8" s="66" t="s">
        <v>25</v>
      </c>
      <c r="E8" s="66" t="s">
        <v>26</v>
      </c>
      <c r="F8" s="70">
        <v>2</v>
      </c>
      <c r="G8" s="70">
        <v>1</v>
      </c>
      <c r="H8" s="53">
        <v>45</v>
      </c>
      <c r="I8" s="53">
        <f>ROUND((H8*0.75),0)</f>
        <v>34</v>
      </c>
      <c r="J8" s="46" t="s">
        <v>27</v>
      </c>
      <c r="K8" s="74"/>
      <c r="L8" s="55" t="s">
        <v>28</v>
      </c>
      <c r="M8" s="46" t="s">
        <v>29</v>
      </c>
      <c r="N8" s="55"/>
      <c r="O8" s="46"/>
    </row>
    <row r="9" spans="1:15" s="16" customFormat="1" ht="19.5" customHeight="1">
      <c r="A9" s="61"/>
      <c r="B9" s="63" t="s">
        <v>24</v>
      </c>
      <c r="C9" s="65">
        <v>252</v>
      </c>
      <c r="D9" s="67" t="s">
        <v>25</v>
      </c>
      <c r="E9" s="67"/>
      <c r="F9" s="71"/>
      <c r="G9" s="71"/>
      <c r="H9" s="54"/>
      <c r="I9" s="54"/>
      <c r="J9" s="47"/>
      <c r="K9" s="75"/>
      <c r="L9" s="56"/>
      <c r="M9" s="47"/>
      <c r="N9" s="59"/>
      <c r="O9" s="47"/>
    </row>
    <row r="10" spans="1:15" s="16" customFormat="1" ht="19.5" customHeight="1">
      <c r="A10" s="60">
        <v>2</v>
      </c>
      <c r="B10" s="62" t="s">
        <v>30</v>
      </c>
      <c r="C10" s="64">
        <v>403</v>
      </c>
      <c r="D10" s="66" t="s">
        <v>31</v>
      </c>
      <c r="E10" s="66" t="s">
        <v>32</v>
      </c>
      <c r="F10" s="70">
        <v>3</v>
      </c>
      <c r="G10" s="70"/>
      <c r="H10" s="53">
        <v>45</v>
      </c>
      <c r="I10" s="53">
        <f>ROUND((H10*0.75),0)</f>
        <v>34</v>
      </c>
      <c r="J10" s="46" t="s">
        <v>27</v>
      </c>
      <c r="K10" s="74"/>
      <c r="L10" s="55" t="s">
        <v>33</v>
      </c>
      <c r="M10" s="46" t="s">
        <v>34</v>
      </c>
      <c r="N10" s="55"/>
      <c r="O10" s="46"/>
    </row>
    <row r="11" spans="1:15" s="16" customFormat="1" ht="17.25" customHeight="1">
      <c r="A11" s="61"/>
      <c r="B11" s="63" t="s">
        <v>30</v>
      </c>
      <c r="C11" s="65">
        <v>403</v>
      </c>
      <c r="D11" s="67" t="s">
        <v>31</v>
      </c>
      <c r="E11" s="67"/>
      <c r="F11" s="71"/>
      <c r="G11" s="71"/>
      <c r="H11" s="54"/>
      <c r="I11" s="54"/>
      <c r="J11" s="47"/>
      <c r="K11" s="75"/>
      <c r="L11" s="56"/>
      <c r="M11" s="47"/>
      <c r="N11" s="59"/>
      <c r="O11" s="47"/>
    </row>
    <row r="12" spans="1:15" s="16" customFormat="1" ht="19.5" customHeight="1">
      <c r="A12" s="60">
        <v>3</v>
      </c>
      <c r="B12" s="62" t="s">
        <v>35</v>
      </c>
      <c r="C12" s="64">
        <v>421</v>
      </c>
      <c r="D12" s="66" t="s">
        <v>36</v>
      </c>
      <c r="E12" s="66" t="s">
        <v>37</v>
      </c>
      <c r="F12" s="70">
        <v>3</v>
      </c>
      <c r="G12" s="70"/>
      <c r="H12" s="53">
        <f>(F12+G12)*15</f>
        <v>45</v>
      </c>
      <c r="I12" s="53">
        <f>ROUND((H12*0.75),0)</f>
        <v>34</v>
      </c>
      <c r="J12" s="46" t="s">
        <v>38</v>
      </c>
      <c r="K12" s="74"/>
      <c r="L12" s="17" t="s">
        <v>39</v>
      </c>
      <c r="M12" s="18" t="s">
        <v>40</v>
      </c>
      <c r="N12" s="55"/>
      <c r="O12" s="46"/>
    </row>
    <row r="13" spans="1:15" s="16" customFormat="1" ht="19.5" customHeight="1">
      <c r="A13" s="79"/>
      <c r="B13" s="80"/>
      <c r="C13" s="81"/>
      <c r="D13" s="82"/>
      <c r="E13" s="82"/>
      <c r="F13" s="83"/>
      <c r="G13" s="83"/>
      <c r="H13" s="76"/>
      <c r="I13" s="76"/>
      <c r="J13" s="77"/>
      <c r="K13" s="78"/>
      <c r="L13" s="17" t="s">
        <v>41</v>
      </c>
      <c r="M13" s="18" t="s">
        <v>42</v>
      </c>
      <c r="N13" s="59"/>
      <c r="O13" s="77"/>
    </row>
    <row r="14" spans="1:15" s="16" customFormat="1" ht="21" customHeight="1">
      <c r="A14" s="61"/>
      <c r="B14" s="63" t="s">
        <v>35</v>
      </c>
      <c r="C14" s="65">
        <v>421</v>
      </c>
      <c r="D14" s="67" t="s">
        <v>36</v>
      </c>
      <c r="E14" s="67"/>
      <c r="F14" s="71"/>
      <c r="G14" s="71"/>
      <c r="H14" s="54"/>
      <c r="I14" s="54"/>
      <c r="J14" s="47"/>
      <c r="K14" s="75"/>
      <c r="L14" s="17" t="s">
        <v>43</v>
      </c>
      <c r="M14" s="18" t="s">
        <v>40</v>
      </c>
      <c r="N14" s="59"/>
      <c r="O14" s="47"/>
    </row>
    <row r="15" spans="1:15" s="16" customFormat="1" ht="19.5" customHeight="1">
      <c r="A15" s="20"/>
      <c r="B15" s="48"/>
      <c r="C15" s="49"/>
      <c r="D15" s="21" t="s">
        <v>44</v>
      </c>
      <c r="E15" s="22"/>
      <c r="F15" s="20">
        <f>SUM(F8:F14)</f>
        <v>8</v>
      </c>
      <c r="G15" s="20">
        <f>SUM(G8:G14)</f>
        <v>1</v>
      </c>
      <c r="H15" s="20">
        <f>SUM(H8:H14)</f>
        <v>135</v>
      </c>
      <c r="I15" s="20">
        <f>SUM(I8:I14)</f>
        <v>102</v>
      </c>
      <c r="J15" s="23"/>
      <c r="K15" s="20">
        <f>SUM(K10:K14)</f>
        <v>0</v>
      </c>
      <c r="L15" s="24"/>
      <c r="M15" s="25"/>
      <c r="N15" s="20"/>
      <c r="O15" s="20"/>
    </row>
    <row r="16" spans="1:15" s="16" customFormat="1" ht="17.25" customHeight="1">
      <c r="A16" s="10" t="s">
        <v>45</v>
      </c>
      <c r="B16" s="11"/>
      <c r="C16" s="11"/>
      <c r="D16" s="12"/>
      <c r="E16" s="26"/>
      <c r="F16" s="14"/>
      <c r="G16" s="14"/>
      <c r="H16" s="13"/>
      <c r="I16" s="13"/>
      <c r="J16" s="12"/>
      <c r="K16" s="13"/>
      <c r="L16" s="13"/>
      <c r="M16" s="13"/>
      <c r="N16" s="14"/>
      <c r="O16" s="15"/>
    </row>
    <row r="17" spans="1:15" s="16" customFormat="1" ht="19.5" customHeight="1">
      <c r="A17" s="60">
        <v>1</v>
      </c>
      <c r="B17" s="62" t="s">
        <v>24</v>
      </c>
      <c r="C17" s="64">
        <v>251</v>
      </c>
      <c r="D17" s="66" t="s">
        <v>46</v>
      </c>
      <c r="E17" s="66" t="s">
        <v>47</v>
      </c>
      <c r="F17" s="70">
        <v>2</v>
      </c>
      <c r="G17" s="70">
        <v>1</v>
      </c>
      <c r="H17" s="53">
        <v>45</v>
      </c>
      <c r="I17" s="53">
        <f>ROUND((H17*0.75),0)</f>
        <v>34</v>
      </c>
      <c r="J17" s="46" t="s">
        <v>38</v>
      </c>
      <c r="K17" s="74"/>
      <c r="L17" s="17" t="s">
        <v>43</v>
      </c>
      <c r="M17" s="18" t="s">
        <v>48</v>
      </c>
      <c r="N17" s="55"/>
      <c r="O17" s="46"/>
    </row>
    <row r="18" spans="1:15" s="16" customFormat="1" ht="19.5" customHeight="1">
      <c r="A18" s="61"/>
      <c r="B18" s="63" t="s">
        <v>24</v>
      </c>
      <c r="C18" s="65">
        <v>251</v>
      </c>
      <c r="D18" s="67" t="s">
        <v>46</v>
      </c>
      <c r="E18" s="67"/>
      <c r="F18" s="71"/>
      <c r="G18" s="71"/>
      <c r="H18" s="54"/>
      <c r="I18" s="54"/>
      <c r="J18" s="47"/>
      <c r="K18" s="75"/>
      <c r="L18" s="17" t="s">
        <v>33</v>
      </c>
      <c r="M18" s="18" t="s">
        <v>49</v>
      </c>
      <c r="N18" s="59"/>
      <c r="O18" s="47"/>
    </row>
    <row r="19" spans="1:15" s="16" customFormat="1" ht="19.5" customHeight="1">
      <c r="A19" s="60">
        <v>2</v>
      </c>
      <c r="B19" s="62" t="s">
        <v>30</v>
      </c>
      <c r="C19" s="64">
        <v>403</v>
      </c>
      <c r="D19" s="66" t="s">
        <v>31</v>
      </c>
      <c r="E19" s="66" t="s">
        <v>50</v>
      </c>
      <c r="F19" s="70">
        <v>3</v>
      </c>
      <c r="G19" s="70"/>
      <c r="H19" s="53">
        <f>(F19+G19)*15</f>
        <v>45</v>
      </c>
      <c r="I19" s="53">
        <f>ROUND((H19*0.75),0)</f>
        <v>34</v>
      </c>
      <c r="J19" s="46" t="s">
        <v>27</v>
      </c>
      <c r="K19" s="74"/>
      <c r="L19" s="55" t="s">
        <v>41</v>
      </c>
      <c r="M19" s="46" t="s">
        <v>51</v>
      </c>
      <c r="N19" s="55"/>
      <c r="O19" s="46"/>
    </row>
    <row r="20" spans="1:15" s="16" customFormat="1" ht="19.5" customHeight="1">
      <c r="A20" s="61"/>
      <c r="B20" s="63" t="s">
        <v>30</v>
      </c>
      <c r="C20" s="65">
        <v>403</v>
      </c>
      <c r="D20" s="67" t="s">
        <v>31</v>
      </c>
      <c r="E20" s="67"/>
      <c r="F20" s="71"/>
      <c r="G20" s="71"/>
      <c r="H20" s="54"/>
      <c r="I20" s="54"/>
      <c r="J20" s="47"/>
      <c r="K20" s="75"/>
      <c r="L20" s="56"/>
      <c r="M20" s="47"/>
      <c r="N20" s="59"/>
      <c r="O20" s="47"/>
    </row>
    <row r="21" spans="1:15" s="16" customFormat="1" ht="19.5" customHeight="1">
      <c r="A21" s="60">
        <v>3</v>
      </c>
      <c r="B21" s="62" t="s">
        <v>52</v>
      </c>
      <c r="C21" s="64">
        <v>400</v>
      </c>
      <c r="D21" s="66" t="s">
        <v>53</v>
      </c>
      <c r="E21" s="66" t="s">
        <v>54</v>
      </c>
      <c r="F21" s="70">
        <v>2</v>
      </c>
      <c r="G21" s="70"/>
      <c r="H21" s="53">
        <f>(F21+G21)*15</f>
        <v>30</v>
      </c>
      <c r="I21" s="53">
        <f>ROUND((H21*0.75),0)</f>
        <v>23</v>
      </c>
      <c r="J21" s="46" t="s">
        <v>27</v>
      </c>
      <c r="K21" s="74"/>
      <c r="L21" s="55" t="s">
        <v>39</v>
      </c>
      <c r="M21" s="46" t="s">
        <v>55</v>
      </c>
      <c r="N21" s="55"/>
      <c r="O21" s="46"/>
    </row>
    <row r="22" spans="1:15" s="16" customFormat="1" ht="19.5" customHeight="1">
      <c r="A22" s="61"/>
      <c r="B22" s="63" t="s">
        <v>52</v>
      </c>
      <c r="C22" s="65">
        <v>400</v>
      </c>
      <c r="D22" s="67" t="s">
        <v>53</v>
      </c>
      <c r="E22" s="67"/>
      <c r="F22" s="71"/>
      <c r="G22" s="71"/>
      <c r="H22" s="54"/>
      <c r="I22" s="54"/>
      <c r="J22" s="47"/>
      <c r="K22" s="75"/>
      <c r="L22" s="56"/>
      <c r="M22" s="47"/>
      <c r="N22" s="59"/>
      <c r="O22" s="47"/>
    </row>
    <row r="23" spans="1:15" s="16" customFormat="1" ht="19.5" customHeight="1">
      <c r="A23" s="60">
        <v>4</v>
      </c>
      <c r="B23" s="62" t="s">
        <v>56</v>
      </c>
      <c r="C23" s="64">
        <v>401</v>
      </c>
      <c r="D23" s="66" t="s">
        <v>57</v>
      </c>
      <c r="E23" s="66" t="s">
        <v>58</v>
      </c>
      <c r="F23" s="70">
        <v>2</v>
      </c>
      <c r="G23" s="70"/>
      <c r="H23" s="53">
        <f>(F23+G23)*15</f>
        <v>30</v>
      </c>
      <c r="I23" s="53">
        <f>ROUND((H23*0.75),0)</f>
        <v>23</v>
      </c>
      <c r="J23" s="46" t="s">
        <v>27</v>
      </c>
      <c r="K23" s="74"/>
      <c r="L23" s="55" t="s">
        <v>28</v>
      </c>
      <c r="M23" s="46" t="s">
        <v>59</v>
      </c>
      <c r="N23" s="55"/>
      <c r="O23" s="46"/>
    </row>
    <row r="24" spans="1:15" s="16" customFormat="1" ht="19.5" customHeight="1">
      <c r="A24" s="61"/>
      <c r="B24" s="63" t="s">
        <v>56</v>
      </c>
      <c r="C24" s="65">
        <v>401</v>
      </c>
      <c r="D24" s="67" t="s">
        <v>57</v>
      </c>
      <c r="E24" s="67"/>
      <c r="F24" s="71"/>
      <c r="G24" s="71"/>
      <c r="H24" s="54"/>
      <c r="I24" s="54"/>
      <c r="J24" s="47"/>
      <c r="K24" s="75"/>
      <c r="L24" s="56"/>
      <c r="M24" s="47"/>
      <c r="N24" s="59"/>
      <c r="O24" s="47"/>
    </row>
    <row r="25" spans="1:15" s="16" customFormat="1" ht="19.5" customHeight="1">
      <c r="A25" s="20"/>
      <c r="B25" s="48"/>
      <c r="C25" s="49"/>
      <c r="D25" s="27" t="s">
        <v>44</v>
      </c>
      <c r="E25" s="21"/>
      <c r="F25" s="20">
        <f>SUM(F17:F24)</f>
        <v>9</v>
      </c>
      <c r="G25" s="20">
        <f>SUM(G17:G24)</f>
        <v>1</v>
      </c>
      <c r="H25" s="20">
        <f>SUM(H17:H24)</f>
        <v>150</v>
      </c>
      <c r="I25" s="20">
        <f>SUM(I17:I24)</f>
        <v>114</v>
      </c>
      <c r="J25" s="23"/>
      <c r="K25" s="20">
        <f>SUM(K19:K24)</f>
        <v>0</v>
      </c>
      <c r="L25" s="28"/>
      <c r="M25" s="29"/>
      <c r="N25" s="20"/>
      <c r="O25" s="20"/>
    </row>
    <row r="26" spans="1:15" s="16" customFormat="1" ht="18" customHeight="1">
      <c r="A26" s="10" t="s">
        <v>60</v>
      </c>
      <c r="B26" s="30"/>
      <c r="C26" s="30"/>
      <c r="D26" s="12"/>
      <c r="E26" s="31"/>
      <c r="F26" s="14"/>
      <c r="G26" s="14"/>
      <c r="H26" s="13"/>
      <c r="I26" s="13"/>
      <c r="J26" s="12"/>
      <c r="K26" s="13"/>
      <c r="L26" s="13"/>
      <c r="M26" s="30"/>
      <c r="N26" s="14"/>
      <c r="O26" s="15"/>
    </row>
    <row r="27" spans="1:15" s="16" customFormat="1" ht="18.75" customHeight="1">
      <c r="A27" s="60">
        <v>1</v>
      </c>
      <c r="B27" s="62" t="s">
        <v>24</v>
      </c>
      <c r="C27" s="64">
        <v>251</v>
      </c>
      <c r="D27" s="66" t="s">
        <v>46</v>
      </c>
      <c r="E27" s="68" t="s">
        <v>61</v>
      </c>
      <c r="F27" s="70">
        <v>2</v>
      </c>
      <c r="G27" s="70">
        <v>1</v>
      </c>
      <c r="H27" s="53">
        <v>45</v>
      </c>
      <c r="I27" s="53">
        <f>ROUND((H27*0.75),0)</f>
        <v>34</v>
      </c>
      <c r="J27" s="46" t="s">
        <v>27</v>
      </c>
      <c r="K27" s="74"/>
      <c r="L27" s="32" t="s">
        <v>41</v>
      </c>
      <c r="M27" s="46" t="s">
        <v>62</v>
      </c>
      <c r="N27" s="55"/>
      <c r="O27" s="46"/>
    </row>
    <row r="28" spans="1:15" s="16" customFormat="1" ht="18.75" customHeight="1">
      <c r="A28" s="61"/>
      <c r="B28" s="63" t="s">
        <v>24</v>
      </c>
      <c r="C28" s="65">
        <v>251</v>
      </c>
      <c r="D28" s="67" t="s">
        <v>46</v>
      </c>
      <c r="E28" s="69"/>
      <c r="F28" s="71"/>
      <c r="G28" s="71"/>
      <c r="H28" s="54"/>
      <c r="I28" s="54"/>
      <c r="J28" s="47"/>
      <c r="K28" s="75"/>
      <c r="L28" s="35" t="s">
        <v>28</v>
      </c>
      <c r="M28" s="47"/>
      <c r="N28" s="59"/>
      <c r="O28" s="47"/>
    </row>
    <row r="29" spans="1:15" s="16" customFormat="1" ht="18.75" customHeight="1">
      <c r="A29" s="60">
        <v>2</v>
      </c>
      <c r="B29" s="62" t="s">
        <v>64</v>
      </c>
      <c r="C29" s="64">
        <v>302</v>
      </c>
      <c r="D29" s="66" t="s">
        <v>65</v>
      </c>
      <c r="E29" s="68" t="s">
        <v>32</v>
      </c>
      <c r="F29" s="70">
        <v>3</v>
      </c>
      <c r="G29" s="70"/>
      <c r="H29" s="53">
        <v>45</v>
      </c>
      <c r="I29" s="53">
        <f>ROUND((H29*0.75),0)</f>
        <v>34</v>
      </c>
      <c r="J29" s="46" t="s">
        <v>27</v>
      </c>
      <c r="K29" s="74"/>
      <c r="L29" s="55" t="s">
        <v>39</v>
      </c>
      <c r="M29" s="46" t="s">
        <v>62</v>
      </c>
      <c r="N29" s="55"/>
      <c r="O29" s="46"/>
    </row>
    <row r="30" spans="1:15" s="16" customFormat="1" ht="18.75" customHeight="1">
      <c r="A30" s="61"/>
      <c r="B30" s="63" t="s">
        <v>64</v>
      </c>
      <c r="C30" s="65">
        <v>302</v>
      </c>
      <c r="D30" s="67" t="s">
        <v>65</v>
      </c>
      <c r="E30" s="69"/>
      <c r="F30" s="71"/>
      <c r="G30" s="71"/>
      <c r="H30" s="54"/>
      <c r="I30" s="54"/>
      <c r="J30" s="47"/>
      <c r="K30" s="75"/>
      <c r="L30" s="56"/>
      <c r="M30" s="47"/>
      <c r="N30" s="59"/>
      <c r="O30" s="47"/>
    </row>
    <row r="31" spans="1:15" s="16" customFormat="1" ht="18.75" customHeight="1">
      <c r="A31" s="60">
        <v>3</v>
      </c>
      <c r="B31" s="62" t="s">
        <v>66</v>
      </c>
      <c r="C31" s="64">
        <v>403</v>
      </c>
      <c r="D31" s="66" t="s">
        <v>67</v>
      </c>
      <c r="E31" s="66" t="s">
        <v>68</v>
      </c>
      <c r="F31" s="70">
        <v>2</v>
      </c>
      <c r="G31" s="70"/>
      <c r="H31" s="53">
        <v>45</v>
      </c>
      <c r="I31" s="53">
        <f>ROUND((H31*0.75),0)</f>
        <v>34</v>
      </c>
      <c r="J31" s="46" t="s">
        <v>27</v>
      </c>
      <c r="K31" s="19"/>
      <c r="L31" s="55" t="s">
        <v>43</v>
      </c>
      <c r="M31" s="46" t="s">
        <v>62</v>
      </c>
      <c r="N31" s="33"/>
      <c r="O31" s="46"/>
    </row>
    <row r="32" spans="1:15" s="16" customFormat="1" ht="18.75" customHeight="1">
      <c r="A32" s="61"/>
      <c r="B32" s="63" t="s">
        <v>66</v>
      </c>
      <c r="C32" s="65">
        <v>403</v>
      </c>
      <c r="D32" s="67" t="s">
        <v>67</v>
      </c>
      <c r="E32" s="67"/>
      <c r="F32" s="71"/>
      <c r="G32" s="71"/>
      <c r="H32" s="54"/>
      <c r="I32" s="54"/>
      <c r="J32" s="47"/>
      <c r="K32" s="19"/>
      <c r="L32" s="56"/>
      <c r="M32" s="47"/>
      <c r="N32" s="33"/>
      <c r="O32" s="47"/>
    </row>
    <row r="33" spans="1:15" s="16" customFormat="1" ht="18.75" customHeight="1">
      <c r="A33" s="60">
        <v>4</v>
      </c>
      <c r="B33" s="62" t="s">
        <v>69</v>
      </c>
      <c r="C33" s="64">
        <v>403</v>
      </c>
      <c r="D33" s="66" t="s">
        <v>31</v>
      </c>
      <c r="E33" s="66" t="s">
        <v>70</v>
      </c>
      <c r="F33" s="70">
        <v>3</v>
      </c>
      <c r="G33" s="70"/>
      <c r="H33" s="53">
        <f>(F33+G33)*15</f>
        <v>45</v>
      </c>
      <c r="I33" s="53">
        <f>ROUND((H33*0.75),0)</f>
        <v>34</v>
      </c>
      <c r="J33" s="46" t="s">
        <v>27</v>
      </c>
      <c r="K33" s="19"/>
      <c r="L33" s="55" t="s">
        <v>63</v>
      </c>
      <c r="M33" s="46" t="s">
        <v>62</v>
      </c>
      <c r="N33" s="33"/>
      <c r="O33" s="46"/>
    </row>
    <row r="34" spans="1:15" s="16" customFormat="1" ht="18.75" customHeight="1">
      <c r="A34" s="61"/>
      <c r="B34" s="63" t="s">
        <v>69</v>
      </c>
      <c r="C34" s="65">
        <v>403</v>
      </c>
      <c r="D34" s="67" t="s">
        <v>31</v>
      </c>
      <c r="E34" s="67"/>
      <c r="F34" s="71"/>
      <c r="G34" s="71"/>
      <c r="H34" s="54"/>
      <c r="I34" s="54"/>
      <c r="J34" s="47"/>
      <c r="K34" s="19"/>
      <c r="L34" s="56"/>
      <c r="M34" s="47"/>
      <c r="N34" s="33"/>
      <c r="O34" s="47"/>
    </row>
    <row r="35" spans="1:15" s="16" customFormat="1" ht="18" customHeight="1">
      <c r="A35" s="20"/>
      <c r="B35" s="48"/>
      <c r="C35" s="49"/>
      <c r="D35" s="21" t="s">
        <v>44</v>
      </c>
      <c r="E35" s="21"/>
      <c r="F35" s="20">
        <f>SUM(F27:F34)</f>
        <v>10</v>
      </c>
      <c r="G35" s="20">
        <f>SUM(G27:G34)</f>
        <v>1</v>
      </c>
      <c r="H35" s="20">
        <f>SUM(H27:H34)</f>
        <v>180</v>
      </c>
      <c r="I35" s="20">
        <f>SUM(I27:I34)</f>
        <v>136</v>
      </c>
      <c r="J35" s="23"/>
      <c r="K35" s="20">
        <f>SUM(K27:K34)</f>
        <v>0</v>
      </c>
      <c r="L35" s="34"/>
      <c r="M35" s="29"/>
      <c r="N35" s="20"/>
      <c r="O35" s="20"/>
    </row>
    <row r="36" spans="1:15" s="16" customFormat="1" ht="20.25" customHeight="1">
      <c r="A36" s="10" t="s">
        <v>71</v>
      </c>
      <c r="B36" s="30"/>
      <c r="C36" s="30"/>
      <c r="D36" s="13"/>
      <c r="E36" s="31"/>
      <c r="F36" s="14"/>
      <c r="G36" s="14"/>
      <c r="H36" s="13"/>
      <c r="I36" s="13"/>
      <c r="J36" s="12"/>
      <c r="K36" s="13"/>
      <c r="L36" s="13"/>
      <c r="M36" s="30"/>
      <c r="N36" s="14"/>
      <c r="O36" s="15"/>
    </row>
    <row r="37" spans="1:15" s="16" customFormat="1" ht="20.25" customHeight="1">
      <c r="A37" s="72">
        <v>1</v>
      </c>
      <c r="B37" s="62" t="s">
        <v>24</v>
      </c>
      <c r="C37" s="64">
        <v>251</v>
      </c>
      <c r="D37" s="66" t="s">
        <v>46</v>
      </c>
      <c r="E37" s="68" t="s">
        <v>47</v>
      </c>
      <c r="F37" s="57">
        <v>2</v>
      </c>
      <c r="G37" s="57">
        <v>1</v>
      </c>
      <c r="H37" s="53">
        <f>(F37+G37)*15</f>
        <v>45</v>
      </c>
      <c r="I37" s="53">
        <f>ROUND((H37*0.75),0)</f>
        <v>34</v>
      </c>
      <c r="J37" s="46" t="s">
        <v>27</v>
      </c>
      <c r="K37" s="55"/>
      <c r="L37" s="32" t="s">
        <v>39</v>
      </c>
      <c r="M37" s="46" t="s">
        <v>72</v>
      </c>
      <c r="N37" s="55"/>
      <c r="O37" s="46"/>
    </row>
    <row r="38" spans="1:15" s="16" customFormat="1" ht="20.25" customHeight="1">
      <c r="A38" s="73"/>
      <c r="B38" s="63" t="s">
        <v>24</v>
      </c>
      <c r="C38" s="65">
        <v>251</v>
      </c>
      <c r="D38" s="67" t="s">
        <v>46</v>
      </c>
      <c r="E38" s="69"/>
      <c r="F38" s="58"/>
      <c r="G38" s="58"/>
      <c r="H38" s="54"/>
      <c r="I38" s="54"/>
      <c r="J38" s="47"/>
      <c r="K38" s="56"/>
      <c r="L38" s="32" t="s">
        <v>28</v>
      </c>
      <c r="M38" s="47"/>
      <c r="N38" s="59"/>
      <c r="O38" s="47"/>
    </row>
    <row r="39" spans="1:15" s="16" customFormat="1" ht="19.5" customHeight="1">
      <c r="A39" s="60">
        <v>2</v>
      </c>
      <c r="B39" s="62" t="s">
        <v>73</v>
      </c>
      <c r="C39" s="64">
        <v>361</v>
      </c>
      <c r="D39" s="66" t="s">
        <v>74</v>
      </c>
      <c r="E39" s="68" t="s">
        <v>75</v>
      </c>
      <c r="F39" s="70">
        <v>1</v>
      </c>
      <c r="G39" s="70">
        <v>1</v>
      </c>
      <c r="H39" s="53">
        <v>45</v>
      </c>
      <c r="I39" s="53">
        <f>ROUND((H39*0.75),0)</f>
        <v>34</v>
      </c>
      <c r="J39" s="46" t="s">
        <v>27</v>
      </c>
      <c r="K39" s="55"/>
      <c r="L39" s="57" t="s">
        <v>63</v>
      </c>
      <c r="M39" s="46" t="s">
        <v>72</v>
      </c>
      <c r="N39" s="55"/>
      <c r="O39" s="46"/>
    </row>
    <row r="40" spans="1:15" s="16" customFormat="1" ht="19.5" customHeight="1">
      <c r="A40" s="61"/>
      <c r="B40" s="63" t="s">
        <v>73</v>
      </c>
      <c r="C40" s="65">
        <v>361</v>
      </c>
      <c r="D40" s="67" t="s">
        <v>74</v>
      </c>
      <c r="E40" s="69"/>
      <c r="F40" s="71"/>
      <c r="G40" s="71"/>
      <c r="H40" s="54"/>
      <c r="I40" s="54"/>
      <c r="J40" s="47"/>
      <c r="K40" s="56"/>
      <c r="L40" s="58"/>
      <c r="M40" s="47"/>
      <c r="N40" s="59"/>
      <c r="O40" s="47"/>
    </row>
    <row r="41" spans="1:15" s="16" customFormat="1" ht="19.5" customHeight="1">
      <c r="A41" s="60">
        <v>3</v>
      </c>
      <c r="B41" s="62" t="s">
        <v>73</v>
      </c>
      <c r="C41" s="64">
        <v>411</v>
      </c>
      <c r="D41" s="66" t="s">
        <v>76</v>
      </c>
      <c r="E41" s="68" t="s">
        <v>77</v>
      </c>
      <c r="F41" s="70">
        <v>1</v>
      </c>
      <c r="G41" s="70">
        <v>1</v>
      </c>
      <c r="H41" s="53">
        <f>(F41+G41)*15</f>
        <v>30</v>
      </c>
      <c r="I41" s="53">
        <f>ROUND((H41*0.75),0)</f>
        <v>23</v>
      </c>
      <c r="J41" s="46" t="s">
        <v>27</v>
      </c>
      <c r="K41" s="55"/>
      <c r="L41" s="57" t="s">
        <v>41</v>
      </c>
      <c r="M41" s="46" t="s">
        <v>72</v>
      </c>
      <c r="N41" s="55"/>
      <c r="O41" s="46"/>
    </row>
    <row r="42" spans="1:15" s="16" customFormat="1" ht="19.5" customHeight="1">
      <c r="A42" s="61"/>
      <c r="B42" s="63" t="s">
        <v>73</v>
      </c>
      <c r="C42" s="65">
        <v>411</v>
      </c>
      <c r="D42" s="67" t="s">
        <v>76</v>
      </c>
      <c r="E42" s="69"/>
      <c r="F42" s="71"/>
      <c r="G42" s="71"/>
      <c r="H42" s="54"/>
      <c r="I42" s="54"/>
      <c r="J42" s="47"/>
      <c r="K42" s="56"/>
      <c r="L42" s="58"/>
      <c r="M42" s="47"/>
      <c r="N42" s="59"/>
      <c r="O42" s="47"/>
    </row>
    <row r="43" spans="1:15" s="16" customFormat="1" ht="19.5" customHeight="1">
      <c r="A43" s="60">
        <v>4</v>
      </c>
      <c r="B43" s="62" t="s">
        <v>78</v>
      </c>
      <c r="C43" s="64">
        <v>413</v>
      </c>
      <c r="D43" s="66" t="s">
        <v>79</v>
      </c>
      <c r="E43" s="68" t="s">
        <v>80</v>
      </c>
      <c r="F43" s="57">
        <v>2</v>
      </c>
      <c r="G43" s="57"/>
      <c r="H43" s="53">
        <f>(F43+G43)*15</f>
        <v>30</v>
      </c>
      <c r="I43" s="53">
        <f>ROUND((H43*0.75),0)</f>
        <v>23</v>
      </c>
      <c r="J43" s="46" t="s">
        <v>27</v>
      </c>
      <c r="K43" s="55"/>
      <c r="L43" s="57" t="s">
        <v>43</v>
      </c>
      <c r="M43" s="46" t="s">
        <v>72</v>
      </c>
      <c r="N43" s="55"/>
      <c r="O43" s="46"/>
    </row>
    <row r="44" spans="1:15" s="16" customFormat="1" ht="18" customHeight="1">
      <c r="A44" s="61"/>
      <c r="B44" s="63" t="s">
        <v>78</v>
      </c>
      <c r="C44" s="65">
        <v>413</v>
      </c>
      <c r="D44" s="67" t="s">
        <v>79</v>
      </c>
      <c r="E44" s="69"/>
      <c r="F44" s="58"/>
      <c r="G44" s="58"/>
      <c r="H44" s="54"/>
      <c r="I44" s="54"/>
      <c r="J44" s="47"/>
      <c r="K44" s="56"/>
      <c r="L44" s="58"/>
      <c r="M44" s="47"/>
      <c r="N44" s="59"/>
      <c r="O44" s="47"/>
    </row>
    <row r="45" spans="1:15" s="16" customFormat="1" ht="17.25" customHeight="1">
      <c r="A45" s="20"/>
      <c r="B45" s="48"/>
      <c r="C45" s="49"/>
      <c r="D45" s="21" t="s">
        <v>44</v>
      </c>
      <c r="E45" s="21"/>
      <c r="F45" s="20">
        <f>SUM(F37:F44)</f>
        <v>6</v>
      </c>
      <c r="G45" s="20">
        <f>SUM(G37:G44)</f>
        <v>3</v>
      </c>
      <c r="H45" s="20">
        <f>SUM(H37:H44)</f>
        <v>150</v>
      </c>
      <c r="I45" s="20">
        <f>SUM(I37:I44)</f>
        <v>114</v>
      </c>
      <c r="J45" s="23"/>
      <c r="K45" s="20">
        <f>SUM(K41:K44)</f>
        <v>0</v>
      </c>
      <c r="L45" s="28"/>
      <c r="M45" s="29"/>
      <c r="N45" s="20"/>
      <c r="O45" s="20"/>
    </row>
    <row r="46" spans="5:16" ht="3" customHeight="1">
      <c r="E46" s="38"/>
      <c r="P46" s="36"/>
    </row>
    <row r="47" spans="1:16" s="39" customFormat="1" ht="17.25" customHeight="1">
      <c r="A47" s="50" t="s">
        <v>81</v>
      </c>
      <c r="B47" s="50"/>
      <c r="C47" s="50"/>
      <c r="D47" s="50"/>
      <c r="E47" s="50"/>
      <c r="I47" s="45" t="s">
        <v>82</v>
      </c>
      <c r="J47" s="45"/>
      <c r="K47" s="45"/>
      <c r="L47" s="45"/>
      <c r="N47" s="45" t="s">
        <v>83</v>
      </c>
      <c r="O47" s="45"/>
      <c r="P47" s="40"/>
    </row>
    <row r="48" spans="1:16" s="39" customFormat="1" ht="15" customHeight="1">
      <c r="A48" s="41"/>
      <c r="B48" s="51" t="s">
        <v>84</v>
      </c>
      <c r="C48" s="51"/>
      <c r="D48" s="51"/>
      <c r="E48" s="51"/>
      <c r="F48" s="51"/>
      <c r="I48" s="52" t="s">
        <v>85</v>
      </c>
      <c r="J48" s="52"/>
      <c r="K48" s="52"/>
      <c r="L48" s="52"/>
      <c r="N48" s="52" t="s">
        <v>86</v>
      </c>
      <c r="O48" s="52"/>
      <c r="P48" s="42"/>
    </row>
    <row r="49" spans="1:16" s="39" customFormat="1" ht="17.25" customHeight="1">
      <c r="A49" s="41"/>
      <c r="B49" s="43" t="s">
        <v>87</v>
      </c>
      <c r="C49" s="43"/>
      <c r="D49" s="43"/>
      <c r="E49" s="43"/>
      <c r="F49" s="43"/>
      <c r="J49" s="41"/>
      <c r="L49" s="42"/>
      <c r="N49" s="41"/>
      <c r="O49" s="42"/>
      <c r="P49" s="42"/>
    </row>
    <row r="50" spans="1:15" s="39" customFormat="1" ht="19.5" customHeight="1">
      <c r="A50" s="41"/>
      <c r="B50" s="44" t="s">
        <v>88</v>
      </c>
      <c r="C50" s="44"/>
      <c r="D50" s="44"/>
      <c r="E50" s="44"/>
      <c r="F50" s="44"/>
      <c r="I50" s="45" t="s">
        <v>89</v>
      </c>
      <c r="J50" s="45"/>
      <c r="K50" s="45"/>
      <c r="L50" s="45"/>
      <c r="N50" s="45" t="s">
        <v>90</v>
      </c>
      <c r="O50" s="45"/>
    </row>
    <row r="51" spans="1:16" ht="15.75" customHeight="1">
      <c r="A51" s="41"/>
      <c r="E51" s="38"/>
      <c r="I51" s="45"/>
      <c r="J51" s="45"/>
      <c r="K51" s="45"/>
      <c r="L51" s="45"/>
      <c r="M51" s="39"/>
      <c r="N51" s="45"/>
      <c r="O51" s="45"/>
      <c r="P51" s="40"/>
    </row>
  </sheetData>
  <sheetProtection/>
  <mergeCells count="250">
    <mergeCell ref="A1:D1"/>
    <mergeCell ref="E1:O1"/>
    <mergeCell ref="A2:D2"/>
    <mergeCell ref="E2:O2"/>
    <mergeCell ref="A3:D3"/>
    <mergeCell ref="E3:O3"/>
    <mergeCell ref="A5:A6"/>
    <mergeCell ref="B5:C5"/>
    <mergeCell ref="D5:D6"/>
    <mergeCell ref="E5:E6"/>
    <mergeCell ref="F5:G5"/>
    <mergeCell ref="H5:H6"/>
    <mergeCell ref="I5:I6"/>
    <mergeCell ref="J5:J6"/>
    <mergeCell ref="K5:K6"/>
    <mergeCell ref="L5:L6"/>
    <mergeCell ref="M5:M6"/>
    <mergeCell ref="N5:N6"/>
    <mergeCell ref="O5:O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4"/>
    <mergeCell ref="B12:B14"/>
    <mergeCell ref="C12:C14"/>
    <mergeCell ref="D12:D14"/>
    <mergeCell ref="E12:E14"/>
    <mergeCell ref="F12:F14"/>
    <mergeCell ref="G12:G14"/>
    <mergeCell ref="H12:H14"/>
    <mergeCell ref="I12:I14"/>
    <mergeCell ref="J12:J14"/>
    <mergeCell ref="K12:K14"/>
    <mergeCell ref="N12:N14"/>
    <mergeCell ref="O12:O14"/>
    <mergeCell ref="B15:C15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N17:N18"/>
    <mergeCell ref="O17:O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B25:C25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M27:M28"/>
    <mergeCell ref="N27:N28"/>
    <mergeCell ref="O27:O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L31:L32"/>
    <mergeCell ref="M31:M32"/>
    <mergeCell ref="O31:O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L33:L34"/>
    <mergeCell ref="M33:M34"/>
    <mergeCell ref="O33:O34"/>
    <mergeCell ref="B35:C35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M37:M38"/>
    <mergeCell ref="N37:N38"/>
    <mergeCell ref="O37:O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A41:A42"/>
    <mergeCell ref="B41:B42"/>
    <mergeCell ref="C41:C42"/>
    <mergeCell ref="D41:D42"/>
    <mergeCell ref="E41:E42"/>
    <mergeCell ref="F41:F42"/>
    <mergeCell ref="G41:G42"/>
    <mergeCell ref="G43:G44"/>
    <mergeCell ref="H43:H44"/>
    <mergeCell ref="H41:H42"/>
    <mergeCell ref="I41:I42"/>
    <mergeCell ref="J41:J42"/>
    <mergeCell ref="K41:K42"/>
    <mergeCell ref="A43:A44"/>
    <mergeCell ref="B43:B44"/>
    <mergeCell ref="C43:C44"/>
    <mergeCell ref="D43:D44"/>
    <mergeCell ref="E43:E44"/>
    <mergeCell ref="F43:F44"/>
    <mergeCell ref="K43:K44"/>
    <mergeCell ref="L43:L44"/>
    <mergeCell ref="M43:M44"/>
    <mergeCell ref="N43:N44"/>
    <mergeCell ref="N41:N42"/>
    <mergeCell ref="O41:O42"/>
    <mergeCell ref="L41:L42"/>
    <mergeCell ref="M41:M42"/>
    <mergeCell ref="O43:O44"/>
    <mergeCell ref="B45:C45"/>
    <mergeCell ref="A47:E47"/>
    <mergeCell ref="I47:L47"/>
    <mergeCell ref="N47:O47"/>
    <mergeCell ref="B48:F48"/>
    <mergeCell ref="I48:L48"/>
    <mergeCell ref="N48:O48"/>
    <mergeCell ref="I43:I44"/>
    <mergeCell ref="J43:J44"/>
    <mergeCell ref="B49:F49"/>
    <mergeCell ref="B50:F50"/>
    <mergeCell ref="I50:L50"/>
    <mergeCell ref="N50:O50"/>
    <mergeCell ref="I51:L51"/>
    <mergeCell ref="N51:O51"/>
  </mergeCells>
  <printOptions horizontalCentered="1"/>
  <pageMargins left="0.2362204724409449" right="0.15748031496062992" top="0.3937007874015748" bottom="0.2755905511811024" header="0.1968503937007874" footer="0.1968503937007874"/>
  <pageSetup horizontalDpi="600" verticalDpi="600" orientation="landscape" paperSize="9" r:id="rId1"/>
  <headerFooter alignWithMargins="0">
    <oddHeader>&amp;C&amp;D&amp;R&amp;T</oddHeader>
    <oddFooter>&amp;C&amp;A&amp;R&amp;P/&amp;N</oddFoot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2014-03-14T08:43:32Z</dcterms:created>
  <dcterms:modified xsi:type="dcterms:W3CDTF">2014-03-15T00:57:54Z</dcterms:modified>
  <cp:category/>
  <cp:version/>
  <cp:contentType/>
  <cp:contentStatus/>
</cp:coreProperties>
</file>