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600" windowHeight="11550" activeTab="0"/>
  </bookViews>
  <sheets>
    <sheet name="Tuan 29" sheetId="1" r:id="rId1"/>
  </sheets>
  <definedNames>
    <definedName name="_xlnm.Print_Area" localSheetId="0">'Tuan 29'!$A$1:$O$91</definedName>
    <definedName name="_xlnm.Print_Titles" localSheetId="0">'Tuan 29'!$1:$6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Dong</author>
  </authors>
  <commentList>
    <comment ref="D8" authorId="0">
      <text>
        <r>
          <rPr>
            <b/>
            <sz val="9"/>
            <rFont val="Tahoma"/>
            <family val="2"/>
          </rPr>
          <t>Ghép KDN12</t>
        </r>
      </text>
    </comment>
    <comment ref="D10" authorId="0">
      <text>
        <r>
          <rPr>
            <b/>
            <sz val="9"/>
            <rFont val="Tahoma"/>
            <family val="2"/>
          </rPr>
          <t>Ghép KDN12</t>
        </r>
      </text>
    </comment>
    <comment ref="D12" authorId="0">
      <text>
        <r>
          <rPr>
            <b/>
            <sz val="9"/>
            <rFont val="Tahoma"/>
            <family val="2"/>
          </rPr>
          <t>Ghép KDN12</t>
        </r>
      </text>
    </comment>
    <comment ref="D20" authorId="0">
      <text>
        <r>
          <rPr>
            <b/>
            <sz val="9"/>
            <rFont val="Tahoma"/>
            <family val="2"/>
          </rPr>
          <t>Ghép KDN12</t>
        </r>
      </text>
    </comment>
    <comment ref="D22" authorId="0">
      <text>
        <r>
          <rPr>
            <b/>
            <sz val="9"/>
            <rFont val="Tahoma"/>
            <family val="2"/>
          </rPr>
          <t>Ghép KDN12</t>
        </r>
      </text>
    </comment>
    <comment ref="D24" authorId="0">
      <text>
        <r>
          <rPr>
            <b/>
            <sz val="9"/>
            <rFont val="Tahoma"/>
            <family val="2"/>
          </rPr>
          <t>Ghép KDN12</t>
        </r>
      </text>
    </comment>
    <comment ref="D56" authorId="1">
      <text>
        <r>
          <rPr>
            <b/>
            <sz val="8"/>
            <rFont val="Tahoma"/>
            <family val="2"/>
          </rPr>
          <t>Ghép QTH12</t>
        </r>
      </text>
    </comment>
    <comment ref="D58" authorId="0">
      <text>
        <r>
          <rPr>
            <b/>
            <sz val="9"/>
            <rFont val="Tahoma"/>
            <family val="2"/>
          </rPr>
          <t>Ghép QTH12</t>
        </r>
      </text>
    </comment>
    <comment ref="D66" authorId="1">
      <text>
        <r>
          <rPr>
            <b/>
            <sz val="8"/>
            <rFont val="Tahoma"/>
            <family val="2"/>
          </rPr>
          <t>Ghép QTH12</t>
        </r>
      </text>
    </comment>
    <comment ref="D68" authorId="0">
      <text>
        <r>
          <rPr>
            <b/>
            <sz val="9"/>
            <rFont val="Tahoma"/>
            <family val="2"/>
          </rPr>
          <t>Ghép QTH12</t>
        </r>
      </text>
    </comment>
    <comment ref="D76" authorId="1">
      <text>
        <r>
          <rPr>
            <b/>
            <sz val="8"/>
            <rFont val="Tahoma"/>
            <family val="2"/>
          </rPr>
          <t>Ghép DLL12</t>
        </r>
      </text>
    </comment>
    <comment ref="D82" authorId="0">
      <text>
        <r>
          <rPr>
            <b/>
            <sz val="9"/>
            <rFont val="Tahoma"/>
            <family val="2"/>
          </rPr>
          <t>Ghép DLL12</t>
        </r>
      </text>
    </comment>
    <comment ref="D84" authorId="1">
      <text>
        <r>
          <rPr>
            <b/>
            <sz val="8"/>
            <rFont val="Tahoma"/>
            <family val="2"/>
          </rPr>
          <t>Ghép DLL12</t>
        </r>
      </text>
    </comment>
  </commentList>
</comments>
</file>

<file path=xl/sharedStrings.xml><?xml version="1.0" encoding="utf-8"?>
<sst xmlns="http://schemas.openxmlformats.org/spreadsheetml/2006/main" count="270" uniqueCount="91">
  <si>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</si>
  <si>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</si>
  <si>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</si>
  <si>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29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18/02/2013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24/</t>
    </r>
    <r>
      <rPr>
        <b/>
        <i/>
        <sz val="14"/>
        <color indexed="12"/>
        <rFont val="Times New Roman"/>
        <family val="1"/>
      </rPr>
      <t>02/2013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</si>
  <si>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</si>
  <si>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</si>
  <si>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</si>
  <si>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</si>
  <si>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</si>
  <si>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</si>
  <si>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</si>
  <si>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</si>
  <si>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</si>
  <si>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</si>
  <si>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</si>
  <si>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</si>
  <si>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</si>
  <si>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</si>
  <si>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</si>
  <si>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</si>
  <si>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</si>
  <si>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</si>
  <si>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</si>
  <si>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</si>
  <si>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MTH</t>
  </si>
  <si>
    <t>Toán cao cấp C</t>
  </si>
  <si>
    <t>ThS. Nguyễn Thị Lệ Nhung</t>
  </si>
  <si>
    <t>Từ tuần 29 đến tuần 40</t>
  </si>
  <si>
    <t>Thứ 4</t>
  </si>
  <si>
    <t>GĐ: 401
(182 NVL)</t>
  </si>
  <si>
    <t>Ghép
 B18KDN12</t>
  </si>
  <si>
    <t>COM</t>
  </si>
  <si>
    <t>Nói và trình bày (tiếng Việt)</t>
  </si>
  <si>
    <t>ThS. Lê Thị Hải</t>
  </si>
  <si>
    <t>Thứ 5</t>
  </si>
  <si>
    <r>
      <t>Phòng 801</t>
    </r>
    <r>
      <rPr>
        <vertAlign val="superscript"/>
        <sz val="10"/>
        <color indexed="10"/>
        <rFont val="Times New Roman"/>
        <family val="1"/>
      </rPr>
      <t>A</t>
    </r>
    <r>
      <rPr>
        <sz val="10"/>
        <color indexed="10"/>
        <rFont val="Times New Roman"/>
        <family val="1"/>
      </rPr>
      <t xml:space="preserve">
(182 NVL)</t>
    </r>
  </si>
  <si>
    <t>B18KDN1</t>
  </si>
  <si>
    <t>DTE</t>
  </si>
  <si>
    <t>Kỹ năng xin việc</t>
  </si>
  <si>
    <t>ThS. Nguyễn Đình Bá</t>
  </si>
  <si>
    <t>Từ tuần 30 đến tuần 40</t>
  </si>
  <si>
    <t>ECO</t>
  </si>
  <si>
    <t>Căn bản kinh tế vĩ mô</t>
  </si>
  <si>
    <t>ThS. Hồ Nguyên Khoa</t>
  </si>
  <si>
    <t>Thứ 6</t>
  </si>
  <si>
    <t>ACC</t>
  </si>
  <si>
    <t>Nguyên lý kế toán 2</t>
  </si>
  <si>
    <t>ThS. Nguyễn Thị Kim Hương</t>
  </si>
  <si>
    <t>Thứ 3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</si>
  <si>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</si>
  <si>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</si>
  <si>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7</t>
  </si>
  <si>
    <t>B18KDN2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</si>
  <si>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</t>
    </r>
  </si>
  <si>
    <t>ThS. Nguyễn Thị Ngọc Bích</t>
  </si>
  <si>
    <t>GĐ: 501
(182 NVL)</t>
  </si>
  <si>
    <t>Ghép
 B18QNH12</t>
  </si>
  <si>
    <t>ThS. Hoàng Thị Hường</t>
  </si>
  <si>
    <t>B18QNH1</t>
  </si>
  <si>
    <t>ThS. Thái Nữ Hạ Uyên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</si>
  <si>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B18QNH2</t>
    </r>
  </si>
  <si>
    <t>B18QNH2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</si>
  <si>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</si>
  <si>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Phan Quý</t>
  </si>
  <si>
    <t>Ghép
 B18PSU-QTH12</t>
  </si>
  <si>
    <t>ThS. Ngô Thảo Quỳnh</t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</si>
  <si>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</si>
  <si>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</si>
  <si>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</si>
  <si>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</si>
  <si>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Lê Thị Bích Ngọc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</si>
  <si>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</si>
  <si>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</si>
  <si>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</si>
  <si>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GĐ: 301
(182 NVL)</t>
  </si>
  <si>
    <t>B18DLL12</t>
  </si>
  <si>
    <t>ThS. Nguyễn Thị Kim Bài</t>
  </si>
  <si>
    <t>ThS. Phan Văn Sơn</t>
  </si>
  <si>
    <t>FIN</t>
  </si>
  <si>
    <t>Quản trị tài chính 1</t>
  </si>
  <si>
    <t>ThS. Nguyễn Thị Minh Hà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</si>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</sst>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6" fillId="32" borderId="7" applyNumberFormat="0" applyFont="0" applyAlignment="0" applyProtection="0"/>
    <xf numFmtId="0" fontId="59" fillId="27" borderId="8" applyNumberFormat="0" applyAlignment="0" applyProtection="0"/>
    <xf numFmtId="9" fontId="46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6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64" fillId="0" borderId="15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center" vertical="center"/>
    </xf>
    <xf numFmtId="0" fontId="63" fillId="33" borderId="16" xfId="0" applyFont="1" applyFill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/>
    </xf>
    <xf numFmtId="0" fontId="64" fillId="33" borderId="18" xfId="0" applyFont="1" applyFill="1" applyBorder="1" applyAlignment="1">
      <alignment horizontal="right" vertical="center"/>
    </xf>
    <xf numFmtId="0" fontId="64" fillId="33" borderId="19" xfId="0" applyFont="1" applyFill="1" applyBorder="1" applyAlignment="1">
      <alignment horizontal="right" vertical="center"/>
    </xf>
    <xf numFmtId="0" fontId="64" fillId="33" borderId="20" xfId="0" applyFont="1" applyFill="1" applyBorder="1" applyAlignment="1">
      <alignment horizontal="left" vertical="center"/>
    </xf>
    <xf numFmtId="0" fontId="64" fillId="33" borderId="21" xfId="0" applyFont="1" applyFill="1" applyBorder="1" applyAlignment="1">
      <alignment horizontal="left" vertical="center"/>
    </xf>
    <xf numFmtId="0" fontId="64" fillId="33" borderId="15" xfId="0" applyFont="1" applyFill="1" applyBorder="1" applyAlignment="1">
      <alignment horizontal="left" vertical="center" wrapText="1"/>
    </xf>
    <xf numFmtId="0" fontId="64" fillId="33" borderId="16" xfId="0" applyFont="1" applyFill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3" fillId="0" borderId="15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64" fillId="33" borderId="15" xfId="0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E1">
      <selection activeCell="J8" sqref="J8:J9"/>
    </sheetView>
  </sheetViews>
  <sheetFormatPr defaultColWidth="9.00390625" defaultRowHeight="15.75"/>
  <cols>
    <col min="1" max="1" width="3.875" style="33" customWidth="1"/>
    <col min="2" max="2" width="7.50390625" style="33" bestFit="1" customWidth="1"/>
    <col min="3" max="3" width="4.25390625" style="33" bestFit="1" customWidth="1"/>
    <col min="4" max="4" width="20.125" style="34" customWidth="1"/>
    <col min="5" max="5" width="21.50390625" style="34" bestFit="1" customWidth="1"/>
    <col min="6" max="6" width="4.25390625" style="34" customWidth="1"/>
    <col min="7" max="7" width="3.75390625" style="34" customWidth="1"/>
    <col min="8" max="8" width="6.125" style="34" customWidth="1"/>
    <col min="9" max="9" width="6.375" style="34" customWidth="1"/>
    <col min="10" max="10" width="10.375" style="34" customWidth="1"/>
    <col min="11" max="11" width="6.75390625" style="34" hidden="1" customWidth="1"/>
    <col min="12" max="12" width="7.00390625" style="34" customWidth="1"/>
    <col min="13" max="13" width="12.625" style="34" bestFit="1" customWidth="1"/>
    <col min="14" max="14" width="10.125" style="33" customWidth="1"/>
    <col min="15" max="15" width="14.125" style="33" customWidth="1"/>
    <col min="16" max="16384" width="9.00390625" style="34" customWidth="1"/>
  </cols>
  <sheetData>
    <row r="1" spans="1:15" s="1" customFormat="1" ht="20.25" customHeight="1">
      <c r="A1" s="42" t="s">
        <v>0</v>
      </c>
      <c r="B1" s="42"/>
      <c r="C1" s="42"/>
      <c r="D1" s="42"/>
      <c r="E1" s="120" t="s">
        <v>1</v>
      </c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s="1" customFormat="1" ht="23.25" customHeight="1">
      <c r="A2" s="42" t="s">
        <v>2</v>
      </c>
      <c r="B2" s="42"/>
      <c r="C2" s="42"/>
      <c r="D2" s="42"/>
      <c r="E2" s="121" t="s">
        <v>3</v>
      </c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spans="1:15" s="1" customFormat="1" ht="23.25" customHeight="1">
      <c r="A3" s="122" t="s">
        <v>4</v>
      </c>
      <c r="B3" s="122"/>
      <c r="C3" s="122"/>
      <c r="D3" s="122"/>
      <c r="E3" s="123" t="s">
        <v>5</v>
      </c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23.25" customHeight="1">
      <c r="A5" s="116" t="s">
        <v>6</v>
      </c>
      <c r="B5" s="118" t="s">
        <v>7</v>
      </c>
      <c r="C5" s="118"/>
      <c r="D5" s="114" t="s">
        <v>8</v>
      </c>
      <c r="E5" s="114" t="s">
        <v>9</v>
      </c>
      <c r="F5" s="116" t="s">
        <v>10</v>
      </c>
      <c r="G5" s="119"/>
      <c r="H5" s="114" t="s">
        <v>11</v>
      </c>
      <c r="I5" s="114" t="s">
        <v>12</v>
      </c>
      <c r="J5" s="114" t="s">
        <v>13</v>
      </c>
      <c r="K5" s="114" t="s">
        <v>14</v>
      </c>
      <c r="L5" s="114" t="s">
        <v>15</v>
      </c>
      <c r="M5" s="114" t="s">
        <v>16</v>
      </c>
      <c r="N5" s="114" t="s">
        <v>17</v>
      </c>
      <c r="O5" s="114" t="s">
        <v>18</v>
      </c>
    </row>
    <row r="6" spans="1:15" s="7" customFormat="1" ht="23.25" customHeight="1">
      <c r="A6" s="117"/>
      <c r="B6" s="8" t="s">
        <v>19</v>
      </c>
      <c r="C6" s="8" t="s">
        <v>20</v>
      </c>
      <c r="D6" s="115"/>
      <c r="E6" s="115"/>
      <c r="F6" s="9" t="s">
        <v>21</v>
      </c>
      <c r="G6" s="9" t="s">
        <v>22</v>
      </c>
      <c r="H6" s="115"/>
      <c r="I6" s="115"/>
      <c r="J6" s="115"/>
      <c r="K6" s="115"/>
      <c r="L6" s="115"/>
      <c r="M6" s="115"/>
      <c r="N6" s="115"/>
      <c r="O6" s="115"/>
    </row>
    <row r="7" spans="1:15" s="16" customFormat="1" ht="18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7.25" customHeight="1">
      <c r="A8" s="62">
        <v>1</v>
      </c>
      <c r="B8" s="63" t="s">
        <v>24</v>
      </c>
      <c r="C8" s="65">
        <v>100</v>
      </c>
      <c r="D8" s="67" t="s">
        <v>25</v>
      </c>
      <c r="E8" s="69" t="s">
        <v>26</v>
      </c>
      <c r="F8" s="71">
        <v>2</v>
      </c>
      <c r="G8" s="71">
        <v>1</v>
      </c>
      <c r="H8" s="50">
        <f>(F8+G8)*16</f>
        <v>48</v>
      </c>
      <c r="I8" s="50">
        <f>ROUND((H8*0.75),0)</f>
        <v>36</v>
      </c>
      <c r="J8" s="43" t="s">
        <v>27</v>
      </c>
      <c r="K8" s="52"/>
      <c r="L8" s="54" t="s">
        <v>28</v>
      </c>
      <c r="M8" s="43" t="s">
        <v>29</v>
      </c>
      <c r="N8" s="52"/>
      <c r="O8" s="43" t="s">
        <v>30</v>
      </c>
    </row>
    <row r="9" spans="1:15" s="16" customFormat="1" ht="17.25" customHeight="1">
      <c r="A9" s="56"/>
      <c r="B9" s="64"/>
      <c r="C9" s="66"/>
      <c r="D9" s="68"/>
      <c r="E9" s="70"/>
      <c r="F9" s="72"/>
      <c r="G9" s="72"/>
      <c r="H9" s="51"/>
      <c r="I9" s="51"/>
      <c r="J9" s="44"/>
      <c r="K9" s="53"/>
      <c r="L9" s="55"/>
      <c r="M9" s="56"/>
      <c r="N9" s="57"/>
      <c r="O9" s="44"/>
    </row>
    <row r="10" spans="1:15" s="16" customFormat="1" ht="17.25" customHeight="1">
      <c r="A10" s="92">
        <v>2</v>
      </c>
      <c r="B10" s="93" t="s">
        <v>31</v>
      </c>
      <c r="C10" s="95">
        <v>101</v>
      </c>
      <c r="D10" s="97" t="s">
        <v>32</v>
      </c>
      <c r="E10" s="99" t="s">
        <v>33</v>
      </c>
      <c r="F10" s="101">
        <v>2</v>
      </c>
      <c r="G10" s="101"/>
      <c r="H10" s="84">
        <f>(F10+G10)*16</f>
        <v>32</v>
      </c>
      <c r="I10" s="84">
        <f>ROUND((H10*0.75),0)</f>
        <v>24</v>
      </c>
      <c r="J10" s="82" t="s">
        <v>27</v>
      </c>
      <c r="K10" s="86"/>
      <c r="L10" s="86" t="s">
        <v>34</v>
      </c>
      <c r="M10" s="112" t="s">
        <v>35</v>
      </c>
      <c r="N10" s="86"/>
      <c r="O10" s="86" t="s">
        <v>36</v>
      </c>
    </row>
    <row r="11" spans="1:15" s="16" customFormat="1" ht="17.25" customHeight="1">
      <c r="A11" s="90"/>
      <c r="B11" s="94"/>
      <c r="C11" s="96"/>
      <c r="D11" s="98"/>
      <c r="E11" s="100"/>
      <c r="F11" s="102"/>
      <c r="G11" s="102"/>
      <c r="H11" s="85"/>
      <c r="I11" s="85"/>
      <c r="J11" s="83"/>
      <c r="K11" s="87"/>
      <c r="L11" s="102"/>
      <c r="M11" s="113"/>
      <c r="N11" s="91"/>
      <c r="O11" s="87"/>
    </row>
    <row r="12" spans="1:15" s="16" customFormat="1" ht="17.25" customHeight="1">
      <c r="A12" s="62">
        <v>3</v>
      </c>
      <c r="B12" s="63" t="s">
        <v>37</v>
      </c>
      <c r="C12" s="65">
        <v>302</v>
      </c>
      <c r="D12" s="67" t="s">
        <v>38</v>
      </c>
      <c r="E12" s="69" t="s">
        <v>39</v>
      </c>
      <c r="F12" s="71">
        <v>2</v>
      </c>
      <c r="G12" s="71"/>
      <c r="H12" s="50">
        <f>(F12+G12)*16</f>
        <v>32</v>
      </c>
      <c r="I12" s="50">
        <f>ROUND((H12*0.75),0)</f>
        <v>24</v>
      </c>
      <c r="J12" s="43" t="s">
        <v>40</v>
      </c>
      <c r="K12" s="52"/>
      <c r="L12" s="77"/>
      <c r="M12" s="77"/>
      <c r="N12" s="52"/>
      <c r="O12" s="43" t="s">
        <v>30</v>
      </c>
    </row>
    <row r="13" spans="1:15" s="16" customFormat="1" ht="17.25" customHeight="1">
      <c r="A13" s="56"/>
      <c r="B13" s="64"/>
      <c r="C13" s="66"/>
      <c r="D13" s="68"/>
      <c r="E13" s="70"/>
      <c r="F13" s="72"/>
      <c r="G13" s="72"/>
      <c r="H13" s="51"/>
      <c r="I13" s="51"/>
      <c r="J13" s="44"/>
      <c r="K13" s="53"/>
      <c r="L13" s="78"/>
      <c r="M13" s="78"/>
      <c r="N13" s="57"/>
      <c r="O13" s="44"/>
    </row>
    <row r="14" spans="1:15" s="16" customFormat="1" ht="17.25" customHeight="1">
      <c r="A14" s="62">
        <v>4</v>
      </c>
      <c r="B14" s="63" t="s">
        <v>41</v>
      </c>
      <c r="C14" s="65">
        <v>152</v>
      </c>
      <c r="D14" s="67" t="s">
        <v>42</v>
      </c>
      <c r="E14" s="67" t="s">
        <v>43</v>
      </c>
      <c r="F14" s="71">
        <v>3</v>
      </c>
      <c r="G14" s="71"/>
      <c r="H14" s="50">
        <f>(F14+G14)*16</f>
        <v>48</v>
      </c>
      <c r="I14" s="50">
        <f>ROUND((H14*0.75),0)</f>
        <v>36</v>
      </c>
      <c r="J14" s="43" t="s">
        <v>27</v>
      </c>
      <c r="K14" s="52"/>
      <c r="L14" s="52" t="s">
        <v>44</v>
      </c>
      <c r="M14" s="43" t="s">
        <v>29</v>
      </c>
      <c r="N14" s="52"/>
      <c r="O14" s="43" t="s">
        <v>30</v>
      </c>
    </row>
    <row r="15" spans="1:15" s="16" customFormat="1" ht="17.25" customHeight="1">
      <c r="A15" s="56"/>
      <c r="B15" s="64"/>
      <c r="C15" s="66"/>
      <c r="D15" s="68"/>
      <c r="E15" s="68"/>
      <c r="F15" s="72"/>
      <c r="G15" s="72"/>
      <c r="H15" s="51"/>
      <c r="I15" s="51"/>
      <c r="J15" s="44"/>
      <c r="K15" s="53"/>
      <c r="L15" s="72"/>
      <c r="M15" s="56"/>
      <c r="N15" s="57"/>
      <c r="O15" s="44"/>
    </row>
    <row r="16" spans="1:15" s="16" customFormat="1" ht="17.25" customHeight="1">
      <c r="A16" s="62">
        <v>5</v>
      </c>
      <c r="B16" s="63" t="s">
        <v>45</v>
      </c>
      <c r="C16" s="65">
        <v>202</v>
      </c>
      <c r="D16" s="67" t="s">
        <v>46</v>
      </c>
      <c r="E16" s="69" t="s">
        <v>47</v>
      </c>
      <c r="F16" s="71">
        <v>3</v>
      </c>
      <c r="G16" s="71"/>
      <c r="H16" s="50">
        <f>(F16+G16)*16</f>
        <v>48</v>
      </c>
      <c r="I16" s="50">
        <f>ROUND((H16*0.75),0)</f>
        <v>36</v>
      </c>
      <c r="J16" s="43" t="s">
        <v>27</v>
      </c>
      <c r="K16" s="52"/>
      <c r="L16" s="52" t="s">
        <v>48</v>
      </c>
      <c r="M16" s="43" t="s">
        <v>29</v>
      </c>
      <c r="N16" s="52"/>
      <c r="O16" s="43" t="s">
        <v>30</v>
      </c>
    </row>
    <row r="17" spans="1:15" s="16" customFormat="1" ht="17.25" customHeight="1">
      <c r="A17" s="56"/>
      <c r="B17" s="64"/>
      <c r="C17" s="66"/>
      <c r="D17" s="68"/>
      <c r="E17" s="70"/>
      <c r="F17" s="72"/>
      <c r="G17" s="72"/>
      <c r="H17" s="51"/>
      <c r="I17" s="51"/>
      <c r="J17" s="44"/>
      <c r="K17" s="53"/>
      <c r="L17" s="72"/>
      <c r="M17" s="56"/>
      <c r="N17" s="57"/>
      <c r="O17" s="44"/>
    </row>
    <row r="18" spans="1:15" s="16" customFormat="1" ht="18.75" customHeight="1">
      <c r="A18" s="17"/>
      <c r="B18" s="45"/>
      <c r="C18" s="46"/>
      <c r="D18" s="18" t="s">
        <v>49</v>
      </c>
      <c r="E18" s="19"/>
      <c r="F18" s="17">
        <f>SUM(F8:F17)</f>
        <v>12</v>
      </c>
      <c r="G18" s="17">
        <f>SUM(G8:G17)</f>
        <v>1</v>
      </c>
      <c r="H18" s="17">
        <f>SUM(H8:H17)</f>
        <v>208</v>
      </c>
      <c r="I18" s="17">
        <f>SUM(I8:I17)</f>
        <v>156</v>
      </c>
      <c r="J18" s="20"/>
      <c r="K18" s="21">
        <f>SUM(K10:K17)</f>
        <v>0</v>
      </c>
      <c r="L18" s="22"/>
      <c r="M18" s="23"/>
      <c r="N18" s="17"/>
      <c r="O18" s="17"/>
    </row>
    <row r="19" spans="1:15" s="16" customFormat="1" ht="18.75" customHeight="1">
      <c r="A19" s="10" t="s">
        <v>50</v>
      </c>
      <c r="B19" s="11"/>
      <c r="C19" s="11"/>
      <c r="D19" s="12"/>
      <c r="E19" s="13"/>
      <c r="F19" s="14"/>
      <c r="G19" s="14"/>
      <c r="H19" s="13"/>
      <c r="I19" s="13"/>
      <c r="J19" s="12"/>
      <c r="K19" s="13"/>
      <c r="L19" s="24"/>
      <c r="M19" s="24"/>
      <c r="N19" s="14"/>
      <c r="O19" s="15"/>
    </row>
    <row r="20" spans="1:15" s="16" customFormat="1" ht="16.5" customHeight="1">
      <c r="A20" s="62">
        <v>1</v>
      </c>
      <c r="B20" s="63" t="s">
        <v>24</v>
      </c>
      <c r="C20" s="65">
        <v>100</v>
      </c>
      <c r="D20" s="67" t="s">
        <v>25</v>
      </c>
      <c r="E20" s="69" t="s">
        <v>26</v>
      </c>
      <c r="F20" s="71">
        <v>2</v>
      </c>
      <c r="G20" s="71">
        <v>1</v>
      </c>
      <c r="H20" s="50">
        <f>(F20+G20)*16</f>
        <v>48</v>
      </c>
      <c r="I20" s="50">
        <f>ROUND((H20*0.75),0)</f>
        <v>36</v>
      </c>
      <c r="J20" s="43" t="s">
        <v>27</v>
      </c>
      <c r="K20" s="52"/>
      <c r="L20" s="54" t="s">
        <v>28</v>
      </c>
      <c r="M20" s="43" t="s">
        <v>29</v>
      </c>
      <c r="N20" s="52"/>
      <c r="O20" s="43" t="s">
        <v>30</v>
      </c>
    </row>
    <row r="21" spans="1:15" s="16" customFormat="1" ht="16.5" customHeight="1">
      <c r="A21" s="56"/>
      <c r="B21" s="64"/>
      <c r="C21" s="66"/>
      <c r="D21" s="68"/>
      <c r="E21" s="70"/>
      <c r="F21" s="72"/>
      <c r="G21" s="72"/>
      <c r="H21" s="51"/>
      <c r="I21" s="51"/>
      <c r="J21" s="44"/>
      <c r="K21" s="53"/>
      <c r="L21" s="55"/>
      <c r="M21" s="56"/>
      <c r="N21" s="57"/>
      <c r="O21" s="44"/>
    </row>
    <row r="22" spans="1:15" s="16" customFormat="1" ht="16.5" customHeight="1">
      <c r="A22" s="92">
        <v>2</v>
      </c>
      <c r="B22" s="93" t="s">
        <v>31</v>
      </c>
      <c r="C22" s="95">
        <v>101</v>
      </c>
      <c r="D22" s="97" t="s">
        <v>32</v>
      </c>
      <c r="E22" s="99" t="s">
        <v>33</v>
      </c>
      <c r="F22" s="101">
        <v>2</v>
      </c>
      <c r="G22" s="101"/>
      <c r="H22" s="84">
        <f>(F22+G22)*16</f>
        <v>32</v>
      </c>
      <c r="I22" s="84">
        <f>ROUND((H22*0.75),0)</f>
        <v>24</v>
      </c>
      <c r="J22" s="82" t="s">
        <v>27</v>
      </c>
      <c r="K22" s="25"/>
      <c r="L22" s="86" t="s">
        <v>51</v>
      </c>
      <c r="M22" s="112" t="s">
        <v>35</v>
      </c>
      <c r="N22" s="86"/>
      <c r="O22" s="86" t="s">
        <v>52</v>
      </c>
    </row>
    <row r="23" spans="1:15" s="16" customFormat="1" ht="16.5" customHeight="1">
      <c r="A23" s="90"/>
      <c r="B23" s="94"/>
      <c r="C23" s="96"/>
      <c r="D23" s="98"/>
      <c r="E23" s="100"/>
      <c r="F23" s="102"/>
      <c r="G23" s="102"/>
      <c r="H23" s="85"/>
      <c r="I23" s="85"/>
      <c r="J23" s="83"/>
      <c r="K23" s="25"/>
      <c r="L23" s="102"/>
      <c r="M23" s="113"/>
      <c r="N23" s="91"/>
      <c r="O23" s="87"/>
    </row>
    <row r="24" spans="1:15" s="16" customFormat="1" ht="16.5" customHeight="1">
      <c r="A24" s="62">
        <v>3</v>
      </c>
      <c r="B24" s="63" t="s">
        <v>37</v>
      </c>
      <c r="C24" s="65">
        <v>302</v>
      </c>
      <c r="D24" s="67" t="s">
        <v>38</v>
      </c>
      <c r="E24" s="69" t="s">
        <v>39</v>
      </c>
      <c r="F24" s="71">
        <v>2</v>
      </c>
      <c r="G24" s="71"/>
      <c r="H24" s="50">
        <f>(F24+G24)*16</f>
        <v>32</v>
      </c>
      <c r="I24" s="50">
        <f>ROUND((H24*0.75),0)</f>
        <v>24</v>
      </c>
      <c r="J24" s="43" t="s">
        <v>40</v>
      </c>
      <c r="K24" s="26"/>
      <c r="L24" s="80"/>
      <c r="M24" s="77"/>
      <c r="N24" s="52"/>
      <c r="O24" s="43" t="s">
        <v>30</v>
      </c>
    </row>
    <row r="25" spans="1:15" s="16" customFormat="1" ht="16.5" customHeight="1">
      <c r="A25" s="56"/>
      <c r="B25" s="64"/>
      <c r="C25" s="66"/>
      <c r="D25" s="68"/>
      <c r="E25" s="70"/>
      <c r="F25" s="72"/>
      <c r="G25" s="72"/>
      <c r="H25" s="51"/>
      <c r="I25" s="51"/>
      <c r="J25" s="44"/>
      <c r="K25" s="26"/>
      <c r="L25" s="81"/>
      <c r="M25" s="78"/>
      <c r="N25" s="57"/>
      <c r="O25" s="44"/>
    </row>
    <row r="26" spans="1:15" s="16" customFormat="1" ht="16.5" customHeight="1">
      <c r="A26" s="62">
        <v>4</v>
      </c>
      <c r="B26" s="63" t="s">
        <v>41</v>
      </c>
      <c r="C26" s="65">
        <v>152</v>
      </c>
      <c r="D26" s="67" t="s">
        <v>42</v>
      </c>
      <c r="E26" s="67" t="s">
        <v>43</v>
      </c>
      <c r="F26" s="71">
        <v>3</v>
      </c>
      <c r="G26" s="71"/>
      <c r="H26" s="50">
        <f>(F26+G26)*16</f>
        <v>48</v>
      </c>
      <c r="I26" s="50">
        <f>ROUND((H26*0.75),0)</f>
        <v>36</v>
      </c>
      <c r="J26" s="43" t="s">
        <v>27</v>
      </c>
      <c r="K26" s="26"/>
      <c r="L26" s="52" t="s">
        <v>44</v>
      </c>
      <c r="M26" s="43" t="s">
        <v>29</v>
      </c>
      <c r="N26" s="52"/>
      <c r="O26" s="43" t="s">
        <v>30</v>
      </c>
    </row>
    <row r="27" spans="1:15" s="16" customFormat="1" ht="16.5" customHeight="1">
      <c r="A27" s="56"/>
      <c r="B27" s="64"/>
      <c r="C27" s="66"/>
      <c r="D27" s="68"/>
      <c r="E27" s="68"/>
      <c r="F27" s="72"/>
      <c r="G27" s="72"/>
      <c r="H27" s="51"/>
      <c r="I27" s="51"/>
      <c r="J27" s="44"/>
      <c r="K27" s="26"/>
      <c r="L27" s="72"/>
      <c r="M27" s="56"/>
      <c r="N27" s="57"/>
      <c r="O27" s="44"/>
    </row>
    <row r="28" spans="1:15" s="16" customFormat="1" ht="20.25" customHeight="1">
      <c r="A28" s="62">
        <v>5</v>
      </c>
      <c r="B28" s="63" t="s">
        <v>45</v>
      </c>
      <c r="C28" s="65">
        <v>202</v>
      </c>
      <c r="D28" s="67" t="s">
        <v>46</v>
      </c>
      <c r="E28" s="69" t="s">
        <v>47</v>
      </c>
      <c r="F28" s="71">
        <v>3</v>
      </c>
      <c r="G28" s="71"/>
      <c r="H28" s="50">
        <f>(F28+G28)*16</f>
        <v>48</v>
      </c>
      <c r="I28" s="50">
        <f>ROUND((H28*0.75),0)</f>
        <v>36</v>
      </c>
      <c r="J28" s="43" t="s">
        <v>27</v>
      </c>
      <c r="K28" s="52"/>
      <c r="L28" s="52" t="s">
        <v>48</v>
      </c>
      <c r="M28" s="43" t="s">
        <v>29</v>
      </c>
      <c r="N28" s="52"/>
      <c r="O28" s="43" t="s">
        <v>30</v>
      </c>
    </row>
    <row r="29" spans="1:15" s="16" customFormat="1" ht="16.5" customHeight="1">
      <c r="A29" s="56"/>
      <c r="B29" s="64"/>
      <c r="C29" s="66"/>
      <c r="D29" s="68"/>
      <c r="E29" s="70"/>
      <c r="F29" s="72"/>
      <c r="G29" s="72"/>
      <c r="H29" s="51"/>
      <c r="I29" s="51"/>
      <c r="J29" s="44"/>
      <c r="K29" s="53"/>
      <c r="L29" s="72"/>
      <c r="M29" s="56"/>
      <c r="N29" s="57"/>
      <c r="O29" s="44"/>
    </row>
    <row r="30" spans="1:15" s="16" customFormat="1" ht="21" customHeight="1">
      <c r="A30" s="17"/>
      <c r="B30" s="45"/>
      <c r="C30" s="46"/>
      <c r="D30" s="18" t="s">
        <v>49</v>
      </c>
      <c r="E30" s="19"/>
      <c r="F30" s="17">
        <f>SUM(F20:F29)</f>
        <v>12</v>
      </c>
      <c r="G30" s="17">
        <f>SUM(G20:G29)</f>
        <v>1</v>
      </c>
      <c r="H30" s="17">
        <f>SUM(H20:H29)</f>
        <v>208</v>
      </c>
      <c r="I30" s="17">
        <f>SUM(I20:I29)</f>
        <v>156</v>
      </c>
      <c r="J30" s="20"/>
      <c r="K30" s="21">
        <f>SUM(K22:K29)</f>
        <v>0</v>
      </c>
      <c r="L30" s="27"/>
      <c r="M30" s="28"/>
      <c r="N30" s="17"/>
      <c r="O30" s="17"/>
    </row>
    <row r="31" spans="1:15" s="16" customFormat="1" ht="18.75" customHeight="1">
      <c r="A31" s="10" t="s">
        <v>53</v>
      </c>
      <c r="B31" s="11"/>
      <c r="C31" s="11"/>
      <c r="D31" s="12"/>
      <c r="E31" s="24"/>
      <c r="F31" s="14"/>
      <c r="G31" s="14"/>
      <c r="H31" s="13"/>
      <c r="I31" s="13"/>
      <c r="J31" s="12"/>
      <c r="K31" s="13"/>
      <c r="L31" s="13"/>
      <c r="M31" s="13"/>
      <c r="N31" s="14"/>
      <c r="O31" s="15"/>
    </row>
    <row r="32" spans="1:15" s="16" customFormat="1" ht="18" customHeight="1">
      <c r="A32" s="62">
        <v>1</v>
      </c>
      <c r="B32" s="63" t="s">
        <v>24</v>
      </c>
      <c r="C32" s="65">
        <v>100</v>
      </c>
      <c r="D32" s="67" t="s">
        <v>25</v>
      </c>
      <c r="E32" s="67" t="s">
        <v>54</v>
      </c>
      <c r="F32" s="71">
        <v>2</v>
      </c>
      <c r="G32" s="71">
        <v>1</v>
      </c>
      <c r="H32" s="50">
        <f>(F32+G32)*16</f>
        <v>48</v>
      </c>
      <c r="I32" s="50">
        <f>ROUND((H32*0.75),0)</f>
        <v>36</v>
      </c>
      <c r="J32" s="43" t="s">
        <v>27</v>
      </c>
      <c r="K32" s="52"/>
      <c r="L32" s="54" t="s">
        <v>34</v>
      </c>
      <c r="M32" s="43" t="s">
        <v>55</v>
      </c>
      <c r="N32" s="52"/>
      <c r="O32" s="43" t="s">
        <v>56</v>
      </c>
    </row>
    <row r="33" spans="1:15" s="16" customFormat="1" ht="18" customHeight="1">
      <c r="A33" s="56"/>
      <c r="B33" s="64"/>
      <c r="C33" s="66"/>
      <c r="D33" s="68"/>
      <c r="E33" s="68"/>
      <c r="F33" s="72"/>
      <c r="G33" s="72"/>
      <c r="H33" s="51"/>
      <c r="I33" s="51"/>
      <c r="J33" s="44"/>
      <c r="K33" s="53"/>
      <c r="L33" s="55"/>
      <c r="M33" s="56"/>
      <c r="N33" s="57"/>
      <c r="O33" s="44"/>
    </row>
    <row r="34" spans="1:15" s="16" customFormat="1" ht="18" customHeight="1">
      <c r="A34" s="92">
        <v>2</v>
      </c>
      <c r="B34" s="93" t="s">
        <v>31</v>
      </c>
      <c r="C34" s="95">
        <v>101</v>
      </c>
      <c r="D34" s="97" t="s">
        <v>32</v>
      </c>
      <c r="E34" s="97" t="s">
        <v>57</v>
      </c>
      <c r="F34" s="101">
        <v>2</v>
      </c>
      <c r="G34" s="101"/>
      <c r="H34" s="84">
        <f>(F34+G34)*16</f>
        <v>32</v>
      </c>
      <c r="I34" s="84">
        <f>ROUND((H34*0.75),0)</f>
        <v>24</v>
      </c>
      <c r="J34" s="82" t="s">
        <v>27</v>
      </c>
      <c r="K34" s="26"/>
      <c r="L34" s="88" t="s">
        <v>48</v>
      </c>
      <c r="M34" s="82" t="s">
        <v>55</v>
      </c>
      <c r="N34" s="52"/>
      <c r="O34" s="86" t="s">
        <v>58</v>
      </c>
    </row>
    <row r="35" spans="1:15" s="16" customFormat="1" ht="18" customHeight="1">
      <c r="A35" s="90"/>
      <c r="B35" s="94" t="s">
        <v>31</v>
      </c>
      <c r="C35" s="96">
        <v>101</v>
      </c>
      <c r="D35" s="98" t="s">
        <v>32</v>
      </c>
      <c r="E35" s="98"/>
      <c r="F35" s="102"/>
      <c r="G35" s="102"/>
      <c r="H35" s="85"/>
      <c r="I35" s="85"/>
      <c r="J35" s="83"/>
      <c r="K35" s="26"/>
      <c r="L35" s="89"/>
      <c r="M35" s="90"/>
      <c r="N35" s="57"/>
      <c r="O35" s="87"/>
    </row>
    <row r="36" spans="1:15" s="16" customFormat="1" ht="18" customHeight="1">
      <c r="A36" s="62">
        <v>3</v>
      </c>
      <c r="B36" s="63" t="s">
        <v>37</v>
      </c>
      <c r="C36" s="65">
        <v>302</v>
      </c>
      <c r="D36" s="67" t="s">
        <v>38</v>
      </c>
      <c r="E36" s="67" t="s">
        <v>39</v>
      </c>
      <c r="F36" s="71">
        <v>2</v>
      </c>
      <c r="G36" s="71"/>
      <c r="H36" s="50">
        <f>(F36+G36)*16</f>
        <v>32</v>
      </c>
      <c r="I36" s="50">
        <f>ROUND((H36*0.75),0)</f>
        <v>24</v>
      </c>
      <c r="J36" s="43" t="s">
        <v>27</v>
      </c>
      <c r="K36" s="26"/>
      <c r="L36" s="52" t="s">
        <v>44</v>
      </c>
      <c r="M36" s="43" t="s">
        <v>55</v>
      </c>
      <c r="N36" s="52"/>
      <c r="O36" s="43" t="s">
        <v>56</v>
      </c>
    </row>
    <row r="37" spans="1:15" s="16" customFormat="1" ht="18" customHeight="1">
      <c r="A37" s="56"/>
      <c r="B37" s="64"/>
      <c r="C37" s="66"/>
      <c r="D37" s="68"/>
      <c r="E37" s="68"/>
      <c r="F37" s="72"/>
      <c r="G37" s="72"/>
      <c r="H37" s="51"/>
      <c r="I37" s="51"/>
      <c r="J37" s="44"/>
      <c r="K37" s="26"/>
      <c r="L37" s="53"/>
      <c r="M37" s="56"/>
      <c r="N37" s="57"/>
      <c r="O37" s="44"/>
    </row>
    <row r="38" spans="1:15" s="16" customFormat="1" ht="18" customHeight="1">
      <c r="A38" s="62">
        <v>4</v>
      </c>
      <c r="B38" s="63" t="s">
        <v>41</v>
      </c>
      <c r="C38" s="65">
        <v>152</v>
      </c>
      <c r="D38" s="67" t="s">
        <v>42</v>
      </c>
      <c r="E38" s="67" t="s">
        <v>43</v>
      </c>
      <c r="F38" s="71">
        <v>3</v>
      </c>
      <c r="G38" s="71"/>
      <c r="H38" s="50">
        <f>(F38+G38)*16</f>
        <v>48</v>
      </c>
      <c r="I38" s="50">
        <f>ROUND((H38*0.75),0)</f>
        <v>36</v>
      </c>
      <c r="J38" s="43" t="s">
        <v>27</v>
      </c>
      <c r="K38" s="26"/>
      <c r="L38" s="52" t="s">
        <v>28</v>
      </c>
      <c r="M38" s="43" t="s">
        <v>55</v>
      </c>
      <c r="N38" s="52"/>
      <c r="O38" s="43" t="s">
        <v>56</v>
      </c>
    </row>
    <row r="39" spans="1:15" s="16" customFormat="1" ht="18" customHeight="1">
      <c r="A39" s="56"/>
      <c r="B39" s="64"/>
      <c r="C39" s="66"/>
      <c r="D39" s="68"/>
      <c r="E39" s="68"/>
      <c r="F39" s="72"/>
      <c r="G39" s="72"/>
      <c r="H39" s="51"/>
      <c r="I39" s="51"/>
      <c r="J39" s="44"/>
      <c r="K39" s="26"/>
      <c r="L39" s="53"/>
      <c r="M39" s="56"/>
      <c r="N39" s="57"/>
      <c r="O39" s="44"/>
    </row>
    <row r="40" spans="1:15" s="16" customFormat="1" ht="18" customHeight="1">
      <c r="A40" s="79">
        <v>5</v>
      </c>
      <c r="B40" s="63" t="s">
        <v>45</v>
      </c>
      <c r="C40" s="65">
        <v>202</v>
      </c>
      <c r="D40" s="67" t="s">
        <v>46</v>
      </c>
      <c r="E40" s="67" t="s">
        <v>59</v>
      </c>
      <c r="F40" s="54">
        <v>3</v>
      </c>
      <c r="G40" s="54"/>
      <c r="H40" s="73">
        <f>(F40+G40)*16</f>
        <v>48</v>
      </c>
      <c r="I40" s="73">
        <f>ROUND((H40*0.75),0)</f>
        <v>36</v>
      </c>
      <c r="J40" s="60" t="s">
        <v>40</v>
      </c>
      <c r="K40" s="109"/>
      <c r="L40" s="111"/>
      <c r="M40" s="77"/>
      <c r="N40" s="58"/>
      <c r="O40" s="60" t="s">
        <v>56</v>
      </c>
    </row>
    <row r="41" spans="1:15" s="16" customFormat="1" ht="18" customHeight="1">
      <c r="A41" s="76"/>
      <c r="B41" s="64"/>
      <c r="C41" s="66"/>
      <c r="D41" s="68"/>
      <c r="E41" s="68"/>
      <c r="F41" s="55"/>
      <c r="G41" s="55"/>
      <c r="H41" s="74"/>
      <c r="I41" s="74"/>
      <c r="J41" s="61"/>
      <c r="K41" s="110"/>
      <c r="L41" s="81"/>
      <c r="M41" s="78"/>
      <c r="N41" s="59"/>
      <c r="O41" s="61"/>
    </row>
    <row r="42" spans="1:15" s="16" customFormat="1" ht="15.75" customHeight="1">
      <c r="A42" s="17"/>
      <c r="B42" s="45"/>
      <c r="C42" s="46"/>
      <c r="D42" s="29" t="s">
        <v>49</v>
      </c>
      <c r="E42" s="18"/>
      <c r="F42" s="17">
        <f>SUM(F32:F41)</f>
        <v>12</v>
      </c>
      <c r="G42" s="17">
        <f>SUM(G32:G41)</f>
        <v>1</v>
      </c>
      <c r="H42" s="17">
        <f>SUM(H32:H41)</f>
        <v>208</v>
      </c>
      <c r="I42" s="17">
        <f>SUM(I32:I41)</f>
        <v>156</v>
      </c>
      <c r="J42" s="20"/>
      <c r="K42" s="21">
        <f>SUM(K34:K41)</f>
        <v>0</v>
      </c>
      <c r="L42" s="27"/>
      <c r="M42" s="28"/>
      <c r="N42" s="17"/>
      <c r="O42" s="17"/>
    </row>
    <row r="43" spans="1:15" s="16" customFormat="1" ht="18.75" customHeight="1">
      <c r="A43" s="10" t="s">
        <v>60</v>
      </c>
      <c r="B43" s="11"/>
      <c r="C43" s="11"/>
      <c r="D43" s="12"/>
      <c r="E43" s="24"/>
      <c r="F43" s="14"/>
      <c r="G43" s="14"/>
      <c r="H43" s="13"/>
      <c r="I43" s="13"/>
      <c r="J43" s="12"/>
      <c r="K43" s="13"/>
      <c r="L43" s="13"/>
      <c r="M43" s="13"/>
      <c r="N43" s="14"/>
      <c r="O43" s="15"/>
    </row>
    <row r="44" spans="1:15" s="16" customFormat="1" ht="18" customHeight="1">
      <c r="A44" s="62">
        <v>1</v>
      </c>
      <c r="B44" s="63" t="s">
        <v>24</v>
      </c>
      <c r="C44" s="65">
        <v>100</v>
      </c>
      <c r="D44" s="67" t="s">
        <v>25</v>
      </c>
      <c r="E44" s="67" t="s">
        <v>54</v>
      </c>
      <c r="F44" s="71">
        <v>2</v>
      </c>
      <c r="G44" s="71">
        <v>1</v>
      </c>
      <c r="H44" s="50">
        <f>(F44+G44)*16</f>
        <v>48</v>
      </c>
      <c r="I44" s="50">
        <f>ROUND((H44*0.75),0)</f>
        <v>36</v>
      </c>
      <c r="J44" s="43" t="s">
        <v>27</v>
      </c>
      <c r="K44" s="52"/>
      <c r="L44" s="54" t="s">
        <v>34</v>
      </c>
      <c r="M44" s="43" t="s">
        <v>55</v>
      </c>
      <c r="N44" s="52"/>
      <c r="O44" s="43" t="s">
        <v>56</v>
      </c>
    </row>
    <row r="45" spans="1:15" s="16" customFormat="1" ht="18" customHeight="1">
      <c r="A45" s="56"/>
      <c r="B45" s="64"/>
      <c r="C45" s="66"/>
      <c r="D45" s="68"/>
      <c r="E45" s="68"/>
      <c r="F45" s="72"/>
      <c r="G45" s="72"/>
      <c r="H45" s="51"/>
      <c r="I45" s="51"/>
      <c r="J45" s="44"/>
      <c r="K45" s="53"/>
      <c r="L45" s="55"/>
      <c r="M45" s="56"/>
      <c r="N45" s="57"/>
      <c r="O45" s="44"/>
    </row>
    <row r="46" spans="1:15" s="16" customFormat="1" ht="18" customHeight="1">
      <c r="A46" s="92">
        <v>2</v>
      </c>
      <c r="B46" s="93" t="s">
        <v>31</v>
      </c>
      <c r="C46" s="95">
        <v>101</v>
      </c>
      <c r="D46" s="97" t="s">
        <v>32</v>
      </c>
      <c r="E46" s="97" t="s">
        <v>57</v>
      </c>
      <c r="F46" s="101">
        <v>2</v>
      </c>
      <c r="G46" s="101"/>
      <c r="H46" s="84">
        <f>(F46+G46)*16</f>
        <v>32</v>
      </c>
      <c r="I46" s="84">
        <f>ROUND((H46*0.75),0)</f>
        <v>24</v>
      </c>
      <c r="J46" s="82" t="s">
        <v>27</v>
      </c>
      <c r="K46" s="26"/>
      <c r="L46" s="88" t="s">
        <v>51</v>
      </c>
      <c r="M46" s="82" t="s">
        <v>55</v>
      </c>
      <c r="N46" s="52"/>
      <c r="O46" s="86" t="s">
        <v>61</v>
      </c>
    </row>
    <row r="47" spans="1:15" s="16" customFormat="1" ht="18" customHeight="1">
      <c r="A47" s="90"/>
      <c r="B47" s="94" t="s">
        <v>31</v>
      </c>
      <c r="C47" s="96">
        <v>101</v>
      </c>
      <c r="D47" s="98" t="s">
        <v>32</v>
      </c>
      <c r="E47" s="98"/>
      <c r="F47" s="102"/>
      <c r="G47" s="102"/>
      <c r="H47" s="85"/>
      <c r="I47" s="85"/>
      <c r="J47" s="83"/>
      <c r="K47" s="26"/>
      <c r="L47" s="89"/>
      <c r="M47" s="90"/>
      <c r="N47" s="57"/>
      <c r="O47" s="87"/>
    </row>
    <row r="48" spans="1:15" s="16" customFormat="1" ht="18" customHeight="1">
      <c r="A48" s="62">
        <v>3</v>
      </c>
      <c r="B48" s="63" t="s">
        <v>37</v>
      </c>
      <c r="C48" s="65">
        <v>302</v>
      </c>
      <c r="D48" s="67" t="s">
        <v>38</v>
      </c>
      <c r="E48" s="67" t="s">
        <v>39</v>
      </c>
      <c r="F48" s="71">
        <v>2</v>
      </c>
      <c r="G48" s="71"/>
      <c r="H48" s="50">
        <f>(F48+G48)*16</f>
        <v>32</v>
      </c>
      <c r="I48" s="50">
        <f>ROUND((H48*0.75),0)</f>
        <v>24</v>
      </c>
      <c r="J48" s="43" t="s">
        <v>27</v>
      </c>
      <c r="K48" s="26"/>
      <c r="L48" s="52" t="s">
        <v>44</v>
      </c>
      <c r="M48" s="43" t="s">
        <v>55</v>
      </c>
      <c r="N48" s="52"/>
      <c r="O48" s="43" t="s">
        <v>56</v>
      </c>
    </row>
    <row r="49" spans="1:15" s="16" customFormat="1" ht="18" customHeight="1">
      <c r="A49" s="56"/>
      <c r="B49" s="64"/>
      <c r="C49" s="66"/>
      <c r="D49" s="68"/>
      <c r="E49" s="68"/>
      <c r="F49" s="72"/>
      <c r="G49" s="72"/>
      <c r="H49" s="51"/>
      <c r="I49" s="51"/>
      <c r="J49" s="44"/>
      <c r="K49" s="26"/>
      <c r="L49" s="53"/>
      <c r="M49" s="56"/>
      <c r="N49" s="57"/>
      <c r="O49" s="44"/>
    </row>
    <row r="50" spans="1:15" s="16" customFormat="1" ht="18" customHeight="1">
      <c r="A50" s="62">
        <v>4</v>
      </c>
      <c r="B50" s="63" t="s">
        <v>41</v>
      </c>
      <c r="C50" s="65">
        <v>152</v>
      </c>
      <c r="D50" s="67" t="s">
        <v>42</v>
      </c>
      <c r="E50" s="67" t="s">
        <v>43</v>
      </c>
      <c r="F50" s="71">
        <v>3</v>
      </c>
      <c r="G50" s="71"/>
      <c r="H50" s="50">
        <f>(F50+G50)*16</f>
        <v>48</v>
      </c>
      <c r="I50" s="50">
        <f>ROUND((H50*0.75),0)</f>
        <v>36</v>
      </c>
      <c r="J50" s="43" t="s">
        <v>27</v>
      </c>
      <c r="K50" s="26"/>
      <c r="L50" s="52" t="s">
        <v>28</v>
      </c>
      <c r="M50" s="43" t="s">
        <v>55</v>
      </c>
      <c r="N50" s="52"/>
      <c r="O50" s="43" t="s">
        <v>56</v>
      </c>
    </row>
    <row r="51" spans="1:15" s="16" customFormat="1" ht="18" customHeight="1">
      <c r="A51" s="56"/>
      <c r="B51" s="64"/>
      <c r="C51" s="66"/>
      <c r="D51" s="68"/>
      <c r="E51" s="68"/>
      <c r="F51" s="72"/>
      <c r="G51" s="72"/>
      <c r="H51" s="51"/>
      <c r="I51" s="51"/>
      <c r="J51" s="44"/>
      <c r="K51" s="26"/>
      <c r="L51" s="53"/>
      <c r="M51" s="56"/>
      <c r="N51" s="57"/>
      <c r="O51" s="44"/>
    </row>
    <row r="52" spans="1:15" s="16" customFormat="1" ht="18" customHeight="1">
      <c r="A52" s="79">
        <v>5</v>
      </c>
      <c r="B52" s="63" t="s">
        <v>45</v>
      </c>
      <c r="C52" s="65">
        <v>202</v>
      </c>
      <c r="D52" s="67" t="s">
        <v>46</v>
      </c>
      <c r="E52" s="67" t="s">
        <v>59</v>
      </c>
      <c r="F52" s="54">
        <v>3</v>
      </c>
      <c r="G52" s="54"/>
      <c r="H52" s="73">
        <f>(F52+G52)*16</f>
        <v>48</v>
      </c>
      <c r="I52" s="73">
        <f>ROUND((H52*0.75),0)</f>
        <v>36</v>
      </c>
      <c r="J52" s="60" t="s">
        <v>40</v>
      </c>
      <c r="K52" s="109"/>
      <c r="L52" s="111"/>
      <c r="M52" s="77"/>
      <c r="N52" s="58"/>
      <c r="O52" s="60" t="s">
        <v>56</v>
      </c>
    </row>
    <row r="53" spans="1:15" s="16" customFormat="1" ht="18" customHeight="1">
      <c r="A53" s="76"/>
      <c r="B53" s="64"/>
      <c r="C53" s="66"/>
      <c r="D53" s="68"/>
      <c r="E53" s="68"/>
      <c r="F53" s="55"/>
      <c r="G53" s="55"/>
      <c r="H53" s="74"/>
      <c r="I53" s="74"/>
      <c r="J53" s="61"/>
      <c r="K53" s="110"/>
      <c r="L53" s="81"/>
      <c r="M53" s="78"/>
      <c r="N53" s="59"/>
      <c r="O53" s="61"/>
    </row>
    <row r="54" spans="1:15" s="16" customFormat="1" ht="15.75" customHeight="1">
      <c r="A54" s="17"/>
      <c r="B54" s="45"/>
      <c r="C54" s="46"/>
      <c r="D54" s="29" t="s">
        <v>49</v>
      </c>
      <c r="E54" s="18"/>
      <c r="F54" s="17">
        <f>SUM(F44:F53)</f>
        <v>12</v>
      </c>
      <c r="G54" s="17">
        <f>SUM(G44:G53)</f>
        <v>1</v>
      </c>
      <c r="H54" s="17">
        <f>SUM(H44:H53)</f>
        <v>208</v>
      </c>
      <c r="I54" s="17">
        <f>SUM(I44:I53)</f>
        <v>156</v>
      </c>
      <c r="J54" s="20"/>
      <c r="K54" s="21">
        <f>SUM(K46:K53)</f>
        <v>0</v>
      </c>
      <c r="L54" s="27"/>
      <c r="M54" s="28"/>
      <c r="N54" s="17"/>
      <c r="O54" s="17"/>
    </row>
    <row r="55" spans="1:15" s="16" customFormat="1" ht="19.5" customHeight="1">
      <c r="A55" s="10" t="s">
        <v>62</v>
      </c>
      <c r="B55" s="30"/>
      <c r="C55" s="30"/>
      <c r="D55" s="12"/>
      <c r="E55" s="31"/>
      <c r="F55" s="14"/>
      <c r="G55" s="14"/>
      <c r="H55" s="13"/>
      <c r="I55" s="13"/>
      <c r="J55" s="12"/>
      <c r="K55" s="13"/>
      <c r="L55" s="13"/>
      <c r="M55" s="30"/>
      <c r="N55" s="14"/>
      <c r="O55" s="15"/>
    </row>
    <row r="56" spans="1:15" s="16" customFormat="1" ht="19.5" customHeight="1">
      <c r="A56" s="92">
        <v>1</v>
      </c>
      <c r="B56" s="93" t="s">
        <v>24</v>
      </c>
      <c r="C56" s="95">
        <v>100</v>
      </c>
      <c r="D56" s="97" t="s">
        <v>25</v>
      </c>
      <c r="E56" s="99" t="s">
        <v>63</v>
      </c>
      <c r="F56" s="101">
        <v>2</v>
      </c>
      <c r="G56" s="101">
        <v>1</v>
      </c>
      <c r="H56" s="84">
        <f>(F56+G56)*16</f>
        <v>48</v>
      </c>
      <c r="I56" s="84">
        <f>ROUND((H56*1),0)</f>
        <v>48</v>
      </c>
      <c r="J56" s="82" t="s">
        <v>27</v>
      </c>
      <c r="K56" s="86"/>
      <c r="L56" s="88" t="s">
        <v>51</v>
      </c>
      <c r="M56" s="82" t="s">
        <v>29</v>
      </c>
      <c r="N56" s="86"/>
      <c r="O56" s="107" t="s">
        <v>64</v>
      </c>
    </row>
    <row r="57" spans="1:15" s="16" customFormat="1" ht="19.5" customHeight="1">
      <c r="A57" s="90"/>
      <c r="B57" s="94"/>
      <c r="C57" s="96"/>
      <c r="D57" s="98"/>
      <c r="E57" s="100"/>
      <c r="F57" s="102"/>
      <c r="G57" s="102"/>
      <c r="H57" s="85"/>
      <c r="I57" s="85"/>
      <c r="J57" s="83"/>
      <c r="K57" s="87"/>
      <c r="L57" s="89"/>
      <c r="M57" s="90"/>
      <c r="N57" s="91"/>
      <c r="O57" s="108"/>
    </row>
    <row r="58" spans="1:15" s="16" customFormat="1" ht="19.5" customHeight="1">
      <c r="A58" s="62">
        <v>2</v>
      </c>
      <c r="B58" s="63" t="s">
        <v>31</v>
      </c>
      <c r="C58" s="65">
        <v>101</v>
      </c>
      <c r="D58" s="67" t="s">
        <v>32</v>
      </c>
      <c r="E58" s="69" t="s">
        <v>65</v>
      </c>
      <c r="F58" s="71">
        <v>2</v>
      </c>
      <c r="G58" s="71"/>
      <c r="H58" s="50">
        <f>(F58+G58)*16</f>
        <v>32</v>
      </c>
      <c r="I58" s="50">
        <f>ROUND((H58*1),0)</f>
        <v>32</v>
      </c>
      <c r="J58" s="43" t="s">
        <v>27</v>
      </c>
      <c r="K58" s="52"/>
      <c r="L58" s="54" t="s">
        <v>34</v>
      </c>
      <c r="M58" s="43" t="s">
        <v>29</v>
      </c>
      <c r="N58" s="52"/>
      <c r="O58" s="105" t="s">
        <v>64</v>
      </c>
    </row>
    <row r="59" spans="1:15" s="16" customFormat="1" ht="19.5" customHeight="1">
      <c r="A59" s="56"/>
      <c r="B59" s="64"/>
      <c r="C59" s="66"/>
      <c r="D59" s="68"/>
      <c r="E59" s="70"/>
      <c r="F59" s="72"/>
      <c r="G59" s="72"/>
      <c r="H59" s="51"/>
      <c r="I59" s="51"/>
      <c r="J59" s="44"/>
      <c r="K59" s="53"/>
      <c r="L59" s="55"/>
      <c r="M59" s="56"/>
      <c r="N59" s="57"/>
      <c r="O59" s="106"/>
    </row>
    <row r="60" spans="1:15" s="16" customFormat="1" ht="19.5" customHeight="1">
      <c r="A60" s="62">
        <v>3</v>
      </c>
      <c r="B60" s="63" t="s">
        <v>66</v>
      </c>
      <c r="C60" s="65">
        <v>152</v>
      </c>
      <c r="D60" s="67" t="s">
        <v>42</v>
      </c>
      <c r="E60" s="69" t="s">
        <v>67</v>
      </c>
      <c r="F60" s="71">
        <v>3</v>
      </c>
      <c r="G60" s="71"/>
      <c r="H60" s="50">
        <f>(F60+G60)*16</f>
        <v>48</v>
      </c>
      <c r="I60" s="50">
        <f>ROUND((H60*1),0)</f>
        <v>48</v>
      </c>
      <c r="J60" s="43" t="s">
        <v>27</v>
      </c>
      <c r="K60" s="52"/>
      <c r="L60" s="32" t="s">
        <v>48</v>
      </c>
      <c r="M60" s="103" t="s">
        <v>68</v>
      </c>
      <c r="N60" s="52"/>
      <c r="O60" s="86"/>
    </row>
    <row r="61" spans="1:15" s="16" customFormat="1" ht="19.5" customHeight="1">
      <c r="A61" s="56"/>
      <c r="B61" s="64"/>
      <c r="C61" s="66"/>
      <c r="D61" s="68"/>
      <c r="E61" s="70"/>
      <c r="F61" s="72"/>
      <c r="G61" s="72"/>
      <c r="H61" s="51"/>
      <c r="I61" s="51"/>
      <c r="J61" s="44"/>
      <c r="K61" s="53"/>
      <c r="L61" s="32" t="s">
        <v>44</v>
      </c>
      <c r="M61" s="104"/>
      <c r="N61" s="57"/>
      <c r="O61" s="87"/>
    </row>
    <row r="62" spans="1:15" s="16" customFormat="1" ht="19.5" customHeight="1">
      <c r="A62" s="62">
        <v>4</v>
      </c>
      <c r="B62" s="63" t="s">
        <v>69</v>
      </c>
      <c r="C62" s="65">
        <v>202</v>
      </c>
      <c r="D62" s="67" t="s">
        <v>46</v>
      </c>
      <c r="E62" s="69" t="s">
        <v>70</v>
      </c>
      <c r="F62" s="71">
        <v>3</v>
      </c>
      <c r="G62" s="71"/>
      <c r="H62" s="50">
        <f>(F62+G62)*16</f>
        <v>48</v>
      </c>
      <c r="I62" s="50">
        <f>ROUND((H62*1),0)</f>
        <v>48</v>
      </c>
      <c r="J62" s="43" t="s">
        <v>27</v>
      </c>
      <c r="K62" s="52"/>
      <c r="L62" s="54" t="s">
        <v>28</v>
      </c>
      <c r="M62" s="103" t="s">
        <v>68</v>
      </c>
      <c r="N62" s="52"/>
      <c r="O62" s="86"/>
    </row>
    <row r="63" spans="1:15" s="16" customFormat="1" ht="19.5" customHeight="1">
      <c r="A63" s="56"/>
      <c r="B63" s="64"/>
      <c r="C63" s="66"/>
      <c r="D63" s="68"/>
      <c r="E63" s="70"/>
      <c r="F63" s="72"/>
      <c r="G63" s="72"/>
      <c r="H63" s="51"/>
      <c r="I63" s="51"/>
      <c r="J63" s="44"/>
      <c r="K63" s="53"/>
      <c r="L63" s="55"/>
      <c r="M63" s="104"/>
      <c r="N63" s="57"/>
      <c r="O63" s="87"/>
    </row>
    <row r="64" spans="1:15" s="16" customFormat="1" ht="19.5" customHeight="1">
      <c r="A64" s="17"/>
      <c r="B64" s="45"/>
      <c r="C64" s="46"/>
      <c r="D64" s="18" t="s">
        <v>49</v>
      </c>
      <c r="E64" s="18"/>
      <c r="F64" s="17">
        <f>SUM(F56:F63)</f>
        <v>10</v>
      </c>
      <c r="G64" s="17">
        <f>SUM(G56:G63)</f>
        <v>1</v>
      </c>
      <c r="H64" s="17">
        <f>SUM(H56:H63)</f>
        <v>176</v>
      </c>
      <c r="I64" s="17">
        <f>SUM(I56:I63)</f>
        <v>176</v>
      </c>
      <c r="J64" s="20"/>
      <c r="K64" s="21">
        <f>SUM(K58:K63)</f>
        <v>0</v>
      </c>
      <c r="L64" s="22"/>
      <c r="M64" s="28"/>
      <c r="N64" s="17"/>
      <c r="O64" s="17"/>
    </row>
    <row r="65" spans="1:15" s="16" customFormat="1" ht="19.5" customHeight="1">
      <c r="A65" s="10" t="s">
        <v>71</v>
      </c>
      <c r="B65" s="30"/>
      <c r="C65" s="30"/>
      <c r="D65" s="12"/>
      <c r="E65" s="31"/>
      <c r="F65" s="14"/>
      <c r="G65" s="14"/>
      <c r="H65" s="13"/>
      <c r="I65" s="13"/>
      <c r="J65" s="12"/>
      <c r="K65" s="13"/>
      <c r="L65" s="24"/>
      <c r="M65" s="30"/>
      <c r="N65" s="14"/>
      <c r="O65" s="15"/>
    </row>
    <row r="66" spans="1:15" s="16" customFormat="1" ht="19.5" customHeight="1">
      <c r="A66" s="92">
        <v>1</v>
      </c>
      <c r="B66" s="93" t="s">
        <v>24</v>
      </c>
      <c r="C66" s="95">
        <v>100</v>
      </c>
      <c r="D66" s="97" t="s">
        <v>25</v>
      </c>
      <c r="E66" s="99" t="s">
        <v>63</v>
      </c>
      <c r="F66" s="101">
        <v>2</v>
      </c>
      <c r="G66" s="101">
        <v>1</v>
      </c>
      <c r="H66" s="84">
        <f>(F66+G66)*16</f>
        <v>48</v>
      </c>
      <c r="I66" s="84">
        <f>ROUND((H66*1),0)</f>
        <v>48</v>
      </c>
      <c r="J66" s="82" t="s">
        <v>27</v>
      </c>
      <c r="K66" s="86"/>
      <c r="L66" s="88" t="s">
        <v>51</v>
      </c>
      <c r="M66" s="82" t="s">
        <v>29</v>
      </c>
      <c r="N66" s="86"/>
      <c r="O66" s="107" t="s">
        <v>64</v>
      </c>
    </row>
    <row r="67" spans="1:15" s="16" customFormat="1" ht="19.5" customHeight="1">
      <c r="A67" s="90"/>
      <c r="B67" s="94"/>
      <c r="C67" s="96"/>
      <c r="D67" s="98"/>
      <c r="E67" s="100"/>
      <c r="F67" s="102"/>
      <c r="G67" s="102"/>
      <c r="H67" s="85"/>
      <c r="I67" s="85"/>
      <c r="J67" s="83"/>
      <c r="K67" s="87"/>
      <c r="L67" s="89"/>
      <c r="M67" s="90"/>
      <c r="N67" s="91"/>
      <c r="O67" s="108"/>
    </row>
    <row r="68" spans="1:15" s="16" customFormat="1" ht="19.5" customHeight="1">
      <c r="A68" s="62">
        <v>2</v>
      </c>
      <c r="B68" s="63" t="s">
        <v>31</v>
      </c>
      <c r="C68" s="65">
        <v>101</v>
      </c>
      <c r="D68" s="67" t="s">
        <v>32</v>
      </c>
      <c r="E68" s="69" t="s">
        <v>65</v>
      </c>
      <c r="F68" s="71">
        <v>2</v>
      </c>
      <c r="G68" s="71"/>
      <c r="H68" s="50">
        <f>(F68+G68)*16</f>
        <v>32</v>
      </c>
      <c r="I68" s="50">
        <f>ROUND((H68*1),0)</f>
        <v>32</v>
      </c>
      <c r="J68" s="43" t="s">
        <v>27</v>
      </c>
      <c r="K68" s="26"/>
      <c r="L68" s="54" t="s">
        <v>34</v>
      </c>
      <c r="M68" s="43" t="s">
        <v>29</v>
      </c>
      <c r="N68" s="52"/>
      <c r="O68" s="105" t="s">
        <v>64</v>
      </c>
    </row>
    <row r="69" spans="1:15" s="16" customFormat="1" ht="19.5" customHeight="1">
      <c r="A69" s="56"/>
      <c r="B69" s="64"/>
      <c r="C69" s="66"/>
      <c r="D69" s="68"/>
      <c r="E69" s="70"/>
      <c r="F69" s="72"/>
      <c r="G69" s="72"/>
      <c r="H69" s="51"/>
      <c r="I69" s="51"/>
      <c r="J69" s="44"/>
      <c r="K69" s="26"/>
      <c r="L69" s="55"/>
      <c r="M69" s="56"/>
      <c r="N69" s="57"/>
      <c r="O69" s="106"/>
    </row>
    <row r="70" spans="1:15" s="16" customFormat="1" ht="19.5" customHeight="1">
      <c r="A70" s="62">
        <v>3</v>
      </c>
      <c r="B70" s="63" t="s">
        <v>66</v>
      </c>
      <c r="C70" s="65">
        <v>152</v>
      </c>
      <c r="D70" s="67" t="s">
        <v>42</v>
      </c>
      <c r="E70" s="69" t="s">
        <v>67</v>
      </c>
      <c r="F70" s="71">
        <v>3</v>
      </c>
      <c r="G70" s="71"/>
      <c r="H70" s="50">
        <f>(F70+G70)*16</f>
        <v>48</v>
      </c>
      <c r="I70" s="50">
        <f>ROUND((H70*1),0)</f>
        <v>48</v>
      </c>
      <c r="J70" s="43" t="s">
        <v>27</v>
      </c>
      <c r="K70" s="26"/>
      <c r="L70" s="54" t="s">
        <v>28</v>
      </c>
      <c r="M70" s="103" t="s">
        <v>72</v>
      </c>
      <c r="N70" s="52"/>
      <c r="O70" s="86"/>
    </row>
    <row r="71" spans="1:15" s="16" customFormat="1" ht="19.5" customHeight="1">
      <c r="A71" s="56"/>
      <c r="B71" s="64"/>
      <c r="C71" s="66"/>
      <c r="D71" s="68"/>
      <c r="E71" s="70"/>
      <c r="F71" s="72"/>
      <c r="G71" s="72"/>
      <c r="H71" s="51"/>
      <c r="I71" s="51"/>
      <c r="J71" s="44"/>
      <c r="K71" s="26"/>
      <c r="L71" s="55"/>
      <c r="M71" s="104"/>
      <c r="N71" s="57"/>
      <c r="O71" s="87"/>
    </row>
    <row r="72" spans="1:15" s="16" customFormat="1" ht="19.5" customHeight="1">
      <c r="A72" s="62">
        <v>4</v>
      </c>
      <c r="B72" s="63" t="s">
        <v>69</v>
      </c>
      <c r="C72" s="65">
        <v>202</v>
      </c>
      <c r="D72" s="67" t="s">
        <v>46</v>
      </c>
      <c r="E72" s="69" t="s">
        <v>70</v>
      </c>
      <c r="F72" s="71">
        <v>3</v>
      </c>
      <c r="G72" s="71"/>
      <c r="H72" s="50">
        <f>(F72+G72)*16</f>
        <v>48</v>
      </c>
      <c r="I72" s="50">
        <f>ROUND((H72*1),0)</f>
        <v>48</v>
      </c>
      <c r="J72" s="43" t="s">
        <v>27</v>
      </c>
      <c r="K72" s="52"/>
      <c r="L72" s="32" t="s">
        <v>48</v>
      </c>
      <c r="M72" s="103" t="s">
        <v>72</v>
      </c>
      <c r="N72" s="52"/>
      <c r="O72" s="86"/>
    </row>
    <row r="73" spans="1:15" s="16" customFormat="1" ht="19.5" customHeight="1">
      <c r="A73" s="56"/>
      <c r="B73" s="64"/>
      <c r="C73" s="66"/>
      <c r="D73" s="68"/>
      <c r="E73" s="70"/>
      <c r="F73" s="72"/>
      <c r="G73" s="72"/>
      <c r="H73" s="51"/>
      <c r="I73" s="51"/>
      <c r="J73" s="44"/>
      <c r="K73" s="53"/>
      <c r="L73" s="32" t="s">
        <v>44</v>
      </c>
      <c r="M73" s="104"/>
      <c r="N73" s="57"/>
      <c r="O73" s="87"/>
    </row>
    <row r="74" spans="1:15" s="16" customFormat="1" ht="19.5" customHeight="1">
      <c r="A74" s="17"/>
      <c r="B74" s="45"/>
      <c r="C74" s="46"/>
      <c r="D74" s="18" t="s">
        <v>49</v>
      </c>
      <c r="E74" s="18"/>
      <c r="F74" s="17">
        <f>SUM(F66:F73)</f>
        <v>10</v>
      </c>
      <c r="G74" s="17">
        <f>SUM(G66:G73)</f>
        <v>1</v>
      </c>
      <c r="H74" s="17">
        <f>SUM(H66:H73)</f>
        <v>176</v>
      </c>
      <c r="I74" s="17">
        <f>SUM(I66:I73)</f>
        <v>176</v>
      </c>
      <c r="J74" s="20"/>
      <c r="K74" s="21">
        <f>SUM(K68:K73)</f>
        <v>0</v>
      </c>
      <c r="L74" s="27"/>
      <c r="M74" s="28"/>
      <c r="N74" s="17"/>
      <c r="O74" s="17"/>
    </row>
    <row r="75" spans="1:15" s="16" customFormat="1" ht="20.25" customHeight="1">
      <c r="A75" s="10" t="s">
        <v>73</v>
      </c>
      <c r="B75" s="30"/>
      <c r="C75" s="30"/>
      <c r="D75" s="13"/>
      <c r="E75" s="31"/>
      <c r="F75" s="14"/>
      <c r="G75" s="14"/>
      <c r="H75" s="13"/>
      <c r="I75" s="13"/>
      <c r="J75" s="12"/>
      <c r="K75" s="13"/>
      <c r="L75" s="13"/>
      <c r="M75" s="30"/>
      <c r="N75" s="14"/>
      <c r="O75" s="15"/>
    </row>
    <row r="76" spans="1:15" s="16" customFormat="1" ht="15.75" customHeight="1">
      <c r="A76" s="92">
        <v>1</v>
      </c>
      <c r="B76" s="93" t="s">
        <v>24</v>
      </c>
      <c r="C76" s="95">
        <v>100</v>
      </c>
      <c r="D76" s="97" t="s">
        <v>25</v>
      </c>
      <c r="E76" s="99" t="s">
        <v>63</v>
      </c>
      <c r="F76" s="101">
        <v>2</v>
      </c>
      <c r="G76" s="101">
        <v>1</v>
      </c>
      <c r="H76" s="84">
        <f>(F76+G76)*16</f>
        <v>48</v>
      </c>
      <c r="I76" s="84">
        <f>ROUND((H76*0.75),0)</f>
        <v>36</v>
      </c>
      <c r="J76" s="82" t="s">
        <v>27</v>
      </c>
      <c r="K76" s="86"/>
      <c r="L76" s="88" t="s">
        <v>34</v>
      </c>
      <c r="M76" s="82" t="s">
        <v>74</v>
      </c>
      <c r="N76" s="86"/>
      <c r="O76" s="82" t="s">
        <v>75</v>
      </c>
    </row>
    <row r="77" spans="1:15" s="16" customFormat="1" ht="15.75" customHeight="1">
      <c r="A77" s="90"/>
      <c r="B77" s="94"/>
      <c r="C77" s="96"/>
      <c r="D77" s="98"/>
      <c r="E77" s="100"/>
      <c r="F77" s="102"/>
      <c r="G77" s="102"/>
      <c r="H77" s="85"/>
      <c r="I77" s="85"/>
      <c r="J77" s="83"/>
      <c r="K77" s="87"/>
      <c r="L77" s="89"/>
      <c r="M77" s="90"/>
      <c r="N77" s="91"/>
      <c r="O77" s="83"/>
    </row>
    <row r="78" spans="1:15" s="16" customFormat="1" ht="15.75" customHeight="1">
      <c r="A78" s="62">
        <v>2</v>
      </c>
      <c r="B78" s="63" t="s">
        <v>31</v>
      </c>
      <c r="C78" s="65">
        <v>101</v>
      </c>
      <c r="D78" s="67" t="s">
        <v>32</v>
      </c>
      <c r="E78" s="69" t="s">
        <v>76</v>
      </c>
      <c r="F78" s="71">
        <v>2</v>
      </c>
      <c r="G78" s="71"/>
      <c r="H78" s="50">
        <f>(F78+G78)*16</f>
        <v>32</v>
      </c>
      <c r="I78" s="50">
        <f>ROUND((H78*0.75),0)</f>
        <v>24</v>
      </c>
      <c r="J78" s="43" t="s">
        <v>27</v>
      </c>
      <c r="K78" s="52"/>
      <c r="L78" s="54" t="s">
        <v>28</v>
      </c>
      <c r="M78" s="43" t="s">
        <v>74</v>
      </c>
      <c r="N78" s="52"/>
      <c r="O78" s="43" t="s">
        <v>75</v>
      </c>
    </row>
    <row r="79" spans="1:15" s="16" customFormat="1" ht="15.75" customHeight="1">
      <c r="A79" s="56"/>
      <c r="B79" s="64"/>
      <c r="C79" s="66"/>
      <c r="D79" s="68"/>
      <c r="E79" s="70"/>
      <c r="F79" s="72"/>
      <c r="G79" s="72"/>
      <c r="H79" s="51"/>
      <c r="I79" s="51"/>
      <c r="J79" s="44"/>
      <c r="K79" s="53"/>
      <c r="L79" s="55"/>
      <c r="M79" s="56"/>
      <c r="N79" s="57"/>
      <c r="O79" s="44"/>
    </row>
    <row r="80" spans="1:15" s="16" customFormat="1" ht="15.75" customHeight="1">
      <c r="A80" s="62">
        <v>3</v>
      </c>
      <c r="B80" s="63" t="s">
        <v>37</v>
      </c>
      <c r="C80" s="65">
        <v>302</v>
      </c>
      <c r="D80" s="67" t="s">
        <v>38</v>
      </c>
      <c r="E80" s="69" t="s">
        <v>77</v>
      </c>
      <c r="F80" s="71">
        <v>2</v>
      </c>
      <c r="G80" s="71"/>
      <c r="H80" s="50">
        <f>(F80+G80)*16</f>
        <v>32</v>
      </c>
      <c r="I80" s="50">
        <f>ROUND((H80*0.75),0)</f>
        <v>24</v>
      </c>
      <c r="J80" s="43" t="s">
        <v>40</v>
      </c>
      <c r="K80" s="52"/>
      <c r="L80" s="80"/>
      <c r="M80" s="77"/>
      <c r="N80" s="52"/>
      <c r="O80" s="43" t="s">
        <v>75</v>
      </c>
    </row>
    <row r="81" spans="1:15" s="16" customFormat="1" ht="15.75" customHeight="1">
      <c r="A81" s="56"/>
      <c r="B81" s="64"/>
      <c r="C81" s="66"/>
      <c r="D81" s="68"/>
      <c r="E81" s="70"/>
      <c r="F81" s="72"/>
      <c r="G81" s="72"/>
      <c r="H81" s="51"/>
      <c r="I81" s="51"/>
      <c r="J81" s="44"/>
      <c r="K81" s="53"/>
      <c r="L81" s="81"/>
      <c r="M81" s="78"/>
      <c r="N81" s="57"/>
      <c r="O81" s="44"/>
    </row>
    <row r="82" spans="1:15" s="16" customFormat="1" ht="15.75" customHeight="1">
      <c r="A82" s="79">
        <v>4</v>
      </c>
      <c r="B82" s="63" t="s">
        <v>45</v>
      </c>
      <c r="C82" s="65">
        <v>202</v>
      </c>
      <c r="D82" s="67" t="s">
        <v>46</v>
      </c>
      <c r="E82" s="67" t="s">
        <v>59</v>
      </c>
      <c r="F82" s="54">
        <v>3</v>
      </c>
      <c r="G82" s="54"/>
      <c r="H82" s="73">
        <f>(F82+G82)*16</f>
        <v>48</v>
      </c>
      <c r="I82" s="73">
        <f>ROUND((H82*0.75),0)</f>
        <v>36</v>
      </c>
      <c r="J82" s="60" t="s">
        <v>27</v>
      </c>
      <c r="K82" s="58"/>
      <c r="L82" s="54" t="s">
        <v>51</v>
      </c>
      <c r="M82" s="60" t="s">
        <v>74</v>
      </c>
      <c r="N82" s="58"/>
      <c r="O82" s="60" t="s">
        <v>75</v>
      </c>
    </row>
    <row r="83" spans="1:15" s="16" customFormat="1" ht="15.75" customHeight="1">
      <c r="A83" s="76"/>
      <c r="B83" s="64"/>
      <c r="C83" s="66"/>
      <c r="D83" s="68"/>
      <c r="E83" s="68"/>
      <c r="F83" s="55"/>
      <c r="G83" s="55"/>
      <c r="H83" s="74"/>
      <c r="I83" s="74"/>
      <c r="J83" s="61"/>
      <c r="K83" s="75"/>
      <c r="L83" s="55"/>
      <c r="M83" s="76"/>
      <c r="N83" s="59"/>
      <c r="O83" s="61"/>
    </row>
    <row r="84" spans="1:15" s="16" customFormat="1" ht="15.75" customHeight="1">
      <c r="A84" s="62">
        <v>5</v>
      </c>
      <c r="B84" s="63" t="s">
        <v>78</v>
      </c>
      <c r="C84" s="65">
        <v>301</v>
      </c>
      <c r="D84" s="67" t="s">
        <v>79</v>
      </c>
      <c r="E84" s="69" t="s">
        <v>80</v>
      </c>
      <c r="F84" s="71">
        <v>3</v>
      </c>
      <c r="G84" s="71"/>
      <c r="H84" s="50">
        <f>(F84+G84)*16</f>
        <v>48</v>
      </c>
      <c r="I84" s="50">
        <f>ROUND((H84*0.75),0)</f>
        <v>36</v>
      </c>
      <c r="J84" s="43" t="s">
        <v>27</v>
      </c>
      <c r="K84" s="52"/>
      <c r="L84" s="54" t="s">
        <v>44</v>
      </c>
      <c r="M84" s="43" t="s">
        <v>74</v>
      </c>
      <c r="N84" s="52"/>
      <c r="O84" s="43" t="s">
        <v>75</v>
      </c>
    </row>
    <row r="85" spans="1:15" s="16" customFormat="1" ht="15.75" customHeight="1">
      <c r="A85" s="56"/>
      <c r="B85" s="64"/>
      <c r="C85" s="66"/>
      <c r="D85" s="68"/>
      <c r="E85" s="70"/>
      <c r="F85" s="72"/>
      <c r="G85" s="72"/>
      <c r="H85" s="51"/>
      <c r="I85" s="51"/>
      <c r="J85" s="44"/>
      <c r="K85" s="53"/>
      <c r="L85" s="55"/>
      <c r="M85" s="56"/>
      <c r="N85" s="57"/>
      <c r="O85" s="44"/>
    </row>
    <row r="86" spans="1:15" s="16" customFormat="1" ht="21.75" customHeight="1">
      <c r="A86" s="17"/>
      <c r="B86" s="45"/>
      <c r="C86" s="46"/>
      <c r="D86" s="18" t="s">
        <v>49</v>
      </c>
      <c r="E86" s="18"/>
      <c r="F86" s="17">
        <f>SUM(F76:F85)</f>
        <v>12</v>
      </c>
      <c r="G86" s="17">
        <f>SUM(G76:G85)</f>
        <v>1</v>
      </c>
      <c r="H86" s="17">
        <f>SUM(H76:H85)</f>
        <v>208</v>
      </c>
      <c r="I86" s="17">
        <f>SUM(I76:I85)</f>
        <v>156</v>
      </c>
      <c r="J86" s="20"/>
      <c r="K86" s="21">
        <f>SUM(K78:K85)</f>
        <v>0</v>
      </c>
      <c r="L86" s="27"/>
      <c r="M86" s="28"/>
      <c r="N86" s="17"/>
      <c r="O86" s="17"/>
    </row>
    <row r="87" spans="5:16" ht="7.5" customHeight="1">
      <c r="E87" s="35"/>
      <c r="P87" s="33"/>
    </row>
    <row r="88" spans="1:16" s="36" customFormat="1" ht="17.25" customHeight="1">
      <c r="A88" s="47" t="s">
        <v>81</v>
      </c>
      <c r="B88" s="47"/>
      <c r="C88" s="47"/>
      <c r="D88" s="47"/>
      <c r="E88" s="47"/>
      <c r="I88" s="42" t="s">
        <v>82</v>
      </c>
      <c r="J88" s="42"/>
      <c r="K88" s="42"/>
      <c r="L88" s="42"/>
      <c r="N88" s="42" t="s">
        <v>83</v>
      </c>
      <c r="O88" s="42"/>
      <c r="P88" s="37"/>
    </row>
    <row r="89" spans="1:16" s="36" customFormat="1" ht="15" customHeight="1">
      <c r="A89" s="38"/>
      <c r="B89" s="48" t="s">
        <v>84</v>
      </c>
      <c r="C89" s="48"/>
      <c r="D89" s="48"/>
      <c r="E89" s="48"/>
      <c r="F89" s="48"/>
      <c r="I89" s="49" t="s">
        <v>85</v>
      </c>
      <c r="J89" s="49"/>
      <c r="K89" s="49"/>
      <c r="L89" s="49"/>
      <c r="N89" s="49" t="s">
        <v>86</v>
      </c>
      <c r="O89" s="49"/>
      <c r="P89" s="39"/>
    </row>
    <row r="90" spans="1:16" s="36" customFormat="1" ht="17.25" customHeight="1">
      <c r="A90" s="38"/>
      <c r="B90" s="40" t="s">
        <v>87</v>
      </c>
      <c r="C90" s="40"/>
      <c r="D90" s="40"/>
      <c r="E90" s="40"/>
      <c r="F90" s="40"/>
      <c r="J90" s="38"/>
      <c r="L90" s="39"/>
      <c r="N90" s="38"/>
      <c r="O90" s="39"/>
      <c r="P90" s="39"/>
    </row>
    <row r="91" spans="1:15" s="36" customFormat="1" ht="19.5" customHeight="1">
      <c r="A91" s="38"/>
      <c r="B91" s="41" t="s">
        <v>88</v>
      </c>
      <c r="C91" s="41"/>
      <c r="D91" s="41"/>
      <c r="E91" s="41"/>
      <c r="F91" s="41"/>
      <c r="I91" s="42" t="s">
        <v>89</v>
      </c>
      <c r="J91" s="42"/>
      <c r="K91" s="42"/>
      <c r="L91" s="42"/>
      <c r="N91" s="42" t="s">
        <v>90</v>
      </c>
      <c r="O91" s="42"/>
    </row>
    <row r="92" spans="1:16" ht="15.75" customHeight="1">
      <c r="A92" s="38"/>
      <c r="E92" s="35"/>
      <c r="I92" s="42"/>
      <c r="J92" s="42"/>
      <c r="K92" s="42"/>
      <c r="L92" s="42"/>
      <c r="M92" s="36"/>
      <c r="N92" s="42"/>
      <c r="O92" s="42"/>
      <c r="P92" s="37"/>
    </row>
  </sheetData>
  <sheetProtection/>
  <mergeCells count="520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L36:L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B42:C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L48:L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B54:C54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B64:C64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L70:L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M72:M73"/>
    <mergeCell ref="N72:N73"/>
    <mergeCell ref="O72:O73"/>
    <mergeCell ref="B74:C74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A82:A83"/>
    <mergeCell ref="B82:B83"/>
    <mergeCell ref="C82:C83"/>
    <mergeCell ref="D82:D83"/>
    <mergeCell ref="E82:E83"/>
    <mergeCell ref="F82:F83"/>
    <mergeCell ref="G82:G83"/>
    <mergeCell ref="G84:G85"/>
    <mergeCell ref="H84:H85"/>
    <mergeCell ref="H82:H83"/>
    <mergeCell ref="I82:I83"/>
    <mergeCell ref="J82:J83"/>
    <mergeCell ref="K82:K83"/>
    <mergeCell ref="A84:A85"/>
    <mergeCell ref="B84:B85"/>
    <mergeCell ref="C84:C85"/>
    <mergeCell ref="D84:D85"/>
    <mergeCell ref="E84:E85"/>
    <mergeCell ref="F84:F85"/>
    <mergeCell ref="K84:K85"/>
    <mergeCell ref="L84:L85"/>
    <mergeCell ref="M84:M85"/>
    <mergeCell ref="N84:N85"/>
    <mergeCell ref="N82:N83"/>
    <mergeCell ref="O82:O83"/>
    <mergeCell ref="L82:L83"/>
    <mergeCell ref="M82:M83"/>
    <mergeCell ref="O84:O85"/>
    <mergeCell ref="B86:C86"/>
    <mergeCell ref="A88:E88"/>
    <mergeCell ref="I88:L88"/>
    <mergeCell ref="N88:O88"/>
    <mergeCell ref="B89:F89"/>
    <mergeCell ref="I89:L89"/>
    <mergeCell ref="N89:O89"/>
    <mergeCell ref="I84:I85"/>
    <mergeCell ref="J84:J85"/>
    <mergeCell ref="B90:F90"/>
    <mergeCell ref="B91:F91"/>
    <mergeCell ref="I91:L91"/>
    <mergeCell ref="N91:O91"/>
    <mergeCell ref="I92:L92"/>
    <mergeCell ref="N92:O92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3" manualBreakCount="3">
    <brk id="30" max="14" man="1"/>
    <brk id="54" max="255" man="1"/>
    <brk id="7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Windows User</cp:lastModifiedBy>
  <dcterms:created xsi:type="dcterms:W3CDTF">2013-02-22T03:22:49Z</dcterms:created>
  <dcterms:modified xsi:type="dcterms:W3CDTF">2013-02-22T10:47:40Z</dcterms:modified>
  <cp:category/>
  <cp:version/>
  <cp:contentType/>
  <cp:contentStatus/>
</cp:coreProperties>
</file>