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38" sheetId="1" r:id="rId1"/>
  </sheets>
  <definedNames>
    <definedName name="_xlnm.Print_Area" localSheetId="0">'Tuan 38'!$A$1:$O$53</definedName>
    <definedName name="_xlnm.Print_Titles" localSheetId="0">'Tuan 38'!$1:$6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Dong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1">
      <text>
        <r>
          <rPr>
            <b/>
            <sz val="8"/>
            <rFont val="Tahoma"/>
            <family val="2"/>
          </rPr>
          <t>Ghép QTH12</t>
        </r>
      </text>
    </comment>
    <comment ref="D26" authorId="0">
      <text>
        <r>
          <rPr>
            <b/>
            <sz val="9"/>
            <rFont val="Tahoma"/>
            <family val="2"/>
          </rPr>
          <t>Ghép QTH12</t>
        </r>
      </text>
    </comment>
    <comment ref="L26" authorId="2">
      <text>
        <r>
          <rPr>
            <b/>
            <sz val="9"/>
            <rFont val="Tahoma"/>
            <family val="2"/>
          </rPr>
          <t xml:space="preserve">Sáng Chủ nhật (từ 7h00 đến 10h15)
</t>
        </r>
        <r>
          <rPr>
            <sz val="9"/>
            <rFont val="Tahoma"/>
            <family val="2"/>
          </rPr>
          <t xml:space="preserve">
</t>
        </r>
      </text>
    </comment>
    <comment ref="L36" authorId="2">
      <text>
        <r>
          <rPr>
            <b/>
            <sz val="9"/>
            <rFont val="Tahoma"/>
            <family val="2"/>
          </rPr>
          <t xml:space="preserve">Sáng Chủ nhật (từ 7h00 đến 10h15)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<sst xmlns="http://schemas.openxmlformats.org/spreadsheetml/2006/main" count="161" uniqueCount="81">
  <si>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</si>
  <si>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</si>
  <si>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</si>
  <si>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38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22/04/2013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28</t>
    </r>
    <r>
      <rPr>
        <b/>
        <i/>
        <sz val="14"/>
        <color indexed="12"/>
        <rFont val="Times New Roman"/>
        <family val="1"/>
      </rPr>
      <t>/0</t>
    </r>
    <r>
      <rPr>
        <b/>
        <i/>
        <sz val="14"/>
        <color indexed="12"/>
        <rFont val="Times New Roman"/>
        <family val="1"/>
      </rPr>
      <t>4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</si>
  <si>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</si>
  <si>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</si>
  <si>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</si>
  <si>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</si>
  <si>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</si>
  <si>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</si>
  <si>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</si>
  <si>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</si>
  <si>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</si>
  <si>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</si>
  <si>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</si>
  <si>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</si>
  <si>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</si>
  <si>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</si>
  <si>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</si>
  <si>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</si>
  <si>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</si>
  <si>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</si>
  <si>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</si>
  <si>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 + B18KDN2</t>
    </r>
  </si>
  <si>
    <t>DTE</t>
  </si>
  <si>
    <t>Kỹ năng xin việc</t>
  </si>
  <si>
    <t>ThS. Nguyễn Đình Bá</t>
  </si>
  <si>
    <t>Từ tuần 30 đến tuần 40</t>
  </si>
  <si>
    <t>Thứ 2</t>
  </si>
  <si>
    <t>GĐ: 401
(182 NVL)</t>
  </si>
  <si>
    <t>KẾT THÚC MÔN</t>
  </si>
  <si>
    <t>ECO</t>
  </si>
  <si>
    <t>Căn bản kinh tế vĩ mô</t>
  </si>
  <si>
    <t>ThS. Hồ Nguyên Khoa</t>
  </si>
  <si>
    <t>Từ tuần 29 đến tuần 40</t>
  </si>
  <si>
    <t>Thứ 4</t>
  </si>
  <si>
    <t>Ghép
 B18KDN12</t>
  </si>
  <si>
    <t>Thứ 6</t>
  </si>
  <si>
    <t>ACC</t>
  </si>
  <si>
    <t>Nguyên lý kế toán 2</t>
  </si>
  <si>
    <t>ThS. Nguyễn Thị Kim Hương</t>
  </si>
  <si>
    <t>Thứ 3</t>
  </si>
  <si>
    <t>Thứ 5</t>
  </si>
  <si>
    <t>TỔNG CỘNG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</si>
  <si>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</si>
  <si>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MTH</t>
  </si>
  <si>
    <t>Toán cao cấp C</t>
  </si>
  <si>
    <t>ThS. Nguyễn Thị Ngọc Bích</t>
  </si>
  <si>
    <t>GĐ: 501
(182 NVL)</t>
  </si>
  <si>
    <t>Ghép
 B18QNH12</t>
  </si>
  <si>
    <t>Thứ 7</t>
  </si>
  <si>
    <t>ThS. Thái Nữ Hạ Uyên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</si>
  <si>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</si>
  <si>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</si>
  <si>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GĐ: 301
(182 NVL)</t>
  </si>
  <si>
    <t>Ghép
 B18PSU-QTH12</t>
  </si>
  <si>
    <t>COM</t>
  </si>
  <si>
    <t>Nói và trình bày (tiếng Việt)</t>
  </si>
  <si>
    <t>ThS. Ngô Thảo Quỳnh</t>
  </si>
  <si>
    <t>Sáng CN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</si>
  <si>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</si>
  <si>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</si>
  <si>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</si>
  <si>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</si>
  <si>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</si>
  <si>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</si>
  <si>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</si>
  <si>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</si>
  <si>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B18DLL12</t>
  </si>
  <si>
    <t>ThS. Phan Văn Sơn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</si>
  <si>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</si>
  <si>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</si>
  <si>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</si>
  <si>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</si>
  <si>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</si>
  <si>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</si>
  <si>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</si>
  <si>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</si>
  <si>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</si>
  <si>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</si>
  <si>
    <r>
      <t>Phòng 801</t>
    </r>
    <r>
      <rPr>
        <vertAlign val="superscript"/>
        <sz val="10"/>
        <color indexed="8"/>
        <rFont val="Times New Roman"/>
        <family val="1"/>
      </rPr>
      <t xml:space="preserve">B 
</t>
    </r>
    <r>
      <rPr>
        <sz val="10"/>
        <color indexed="8"/>
        <rFont val="Times New Roman"/>
        <family val="1"/>
      </rPr>
      <t>(182 NVL)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</si>
</sst>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63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33" borderId="17" xfId="0" applyFont="1" applyFill="1" applyBorder="1" applyAlignment="1">
      <alignment horizontal="right" vertical="center"/>
    </xf>
    <xf numFmtId="0" fontId="65" fillId="33" borderId="18" xfId="0" applyFont="1" applyFill="1" applyBorder="1" applyAlignment="1">
      <alignment horizontal="right" vertical="center"/>
    </xf>
    <xf numFmtId="0" fontId="65" fillId="33" borderId="19" xfId="0" applyFont="1" applyFill="1" applyBorder="1" applyAlignment="1">
      <alignment horizontal="left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13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25">
      <selection activeCell="M48" sqref="M48"/>
    </sheetView>
  </sheetViews>
  <sheetFormatPr defaultColWidth="9.00390625" defaultRowHeight="15.75"/>
  <cols>
    <col min="1" max="1" width="3.875" style="35" customWidth="1"/>
    <col min="2" max="2" width="7.50390625" style="35" bestFit="1" customWidth="1"/>
    <col min="3" max="3" width="4.25390625" style="35" bestFit="1" customWidth="1"/>
    <col min="4" max="4" width="20.125" style="36" customWidth="1"/>
    <col min="5" max="5" width="21.50390625" style="36" bestFit="1" customWidth="1"/>
    <col min="6" max="6" width="4.25390625" style="36" customWidth="1"/>
    <col min="7" max="7" width="3.75390625" style="36" customWidth="1"/>
    <col min="8" max="8" width="6.125" style="36" customWidth="1"/>
    <col min="9" max="9" width="6.375" style="36" customWidth="1"/>
    <col min="10" max="10" width="10.375" style="36" customWidth="1"/>
    <col min="11" max="11" width="6.75390625" style="36" hidden="1" customWidth="1"/>
    <col min="12" max="12" width="8.125" style="36" customWidth="1"/>
    <col min="13" max="13" width="13.625" style="36" customWidth="1"/>
    <col min="14" max="14" width="7.75390625" style="35" customWidth="1"/>
    <col min="15" max="15" width="14.50390625" style="35" customWidth="1"/>
    <col min="16" max="16384" width="9.00390625" style="36" customWidth="1"/>
  </cols>
  <sheetData>
    <row r="1" spans="1:15" s="1" customFormat="1" ht="20.25" customHeight="1">
      <c r="A1" s="44" t="s">
        <v>0</v>
      </c>
      <c r="B1" s="44"/>
      <c r="C1" s="44"/>
      <c r="D1" s="44"/>
      <c r="E1" s="122" t="s">
        <v>1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1" customFormat="1" ht="23.25" customHeight="1">
      <c r="A2" s="44" t="s">
        <v>2</v>
      </c>
      <c r="B2" s="44"/>
      <c r="C2" s="44"/>
      <c r="D2" s="44"/>
      <c r="E2" s="123" t="s">
        <v>3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1" customFormat="1" ht="23.25" customHeight="1">
      <c r="A3" s="124" t="s">
        <v>4</v>
      </c>
      <c r="B3" s="124"/>
      <c r="C3" s="124"/>
      <c r="D3" s="124"/>
      <c r="E3" s="125" t="s">
        <v>5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118" t="s">
        <v>6</v>
      </c>
      <c r="B5" s="120" t="s">
        <v>7</v>
      </c>
      <c r="C5" s="120"/>
      <c r="D5" s="116" t="s">
        <v>8</v>
      </c>
      <c r="E5" s="116" t="s">
        <v>9</v>
      </c>
      <c r="F5" s="118" t="s">
        <v>10</v>
      </c>
      <c r="G5" s="121"/>
      <c r="H5" s="116" t="s">
        <v>11</v>
      </c>
      <c r="I5" s="116" t="s">
        <v>12</v>
      </c>
      <c r="J5" s="116" t="s">
        <v>13</v>
      </c>
      <c r="K5" s="116" t="s">
        <v>14</v>
      </c>
      <c r="L5" s="116" t="s">
        <v>15</v>
      </c>
      <c r="M5" s="116" t="s">
        <v>16</v>
      </c>
      <c r="N5" s="116" t="s">
        <v>17</v>
      </c>
      <c r="O5" s="116" t="s">
        <v>18</v>
      </c>
    </row>
    <row r="6" spans="1:15" s="7" customFormat="1" ht="16.5" customHeight="1">
      <c r="A6" s="119"/>
      <c r="B6" s="8" t="s">
        <v>19</v>
      </c>
      <c r="C6" s="8" t="s">
        <v>20</v>
      </c>
      <c r="D6" s="117"/>
      <c r="E6" s="117"/>
      <c r="F6" s="9" t="s">
        <v>21</v>
      </c>
      <c r="G6" s="9" t="s">
        <v>22</v>
      </c>
      <c r="H6" s="117"/>
      <c r="I6" s="117"/>
      <c r="J6" s="117"/>
      <c r="K6" s="117"/>
      <c r="L6" s="117"/>
      <c r="M6" s="117"/>
      <c r="N6" s="117"/>
      <c r="O6" s="117"/>
    </row>
    <row r="7" spans="1:15" s="12" customFormat="1" ht="18.75" customHeight="1">
      <c r="A7" s="112" t="s">
        <v>23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s="12" customFormat="1" ht="17.25" customHeight="1">
      <c r="A8" s="76">
        <v>1</v>
      </c>
      <c r="B8" s="61" t="s">
        <v>24</v>
      </c>
      <c r="C8" s="63">
        <v>302</v>
      </c>
      <c r="D8" s="65" t="s">
        <v>25</v>
      </c>
      <c r="E8" s="78" t="s">
        <v>26</v>
      </c>
      <c r="F8" s="69">
        <v>2</v>
      </c>
      <c r="G8" s="69"/>
      <c r="H8" s="71">
        <f>(F8+G8)*16</f>
        <v>32</v>
      </c>
      <c r="I8" s="71">
        <f>ROUND((H8*0.75),0)</f>
        <v>24</v>
      </c>
      <c r="J8" s="58" t="s">
        <v>27</v>
      </c>
      <c r="K8" s="73"/>
      <c r="L8" s="52" t="s">
        <v>28</v>
      </c>
      <c r="M8" s="50" t="s">
        <v>29</v>
      </c>
      <c r="N8" s="73"/>
      <c r="O8" s="105" t="s">
        <v>30</v>
      </c>
    </row>
    <row r="9" spans="1:15" s="12" customFormat="1" ht="13.5" customHeight="1">
      <c r="A9" s="77"/>
      <c r="B9" s="62"/>
      <c r="C9" s="64"/>
      <c r="D9" s="66"/>
      <c r="E9" s="79"/>
      <c r="F9" s="70"/>
      <c r="G9" s="70"/>
      <c r="H9" s="72"/>
      <c r="I9" s="72"/>
      <c r="J9" s="59"/>
      <c r="K9" s="74"/>
      <c r="L9" s="53"/>
      <c r="M9" s="56"/>
      <c r="N9" s="75"/>
      <c r="O9" s="115"/>
    </row>
    <row r="10" spans="1:15" s="12" customFormat="1" ht="17.25" customHeight="1">
      <c r="A10" s="76">
        <v>2</v>
      </c>
      <c r="B10" s="61" t="s">
        <v>31</v>
      </c>
      <c r="C10" s="63">
        <v>152</v>
      </c>
      <c r="D10" s="65" t="s">
        <v>32</v>
      </c>
      <c r="E10" s="65" t="s">
        <v>33</v>
      </c>
      <c r="F10" s="69">
        <v>3</v>
      </c>
      <c r="G10" s="69"/>
      <c r="H10" s="71">
        <f>(F10+G10)*16</f>
        <v>48</v>
      </c>
      <c r="I10" s="71">
        <f>ROUND((H10*0.75),0)</f>
        <v>36</v>
      </c>
      <c r="J10" s="58" t="s">
        <v>34</v>
      </c>
      <c r="K10" s="73"/>
      <c r="L10" s="13" t="s">
        <v>35</v>
      </c>
      <c r="M10" s="50" t="s">
        <v>29</v>
      </c>
      <c r="N10" s="73"/>
      <c r="O10" s="58" t="s">
        <v>36</v>
      </c>
    </row>
    <row r="11" spans="1:15" s="12" customFormat="1" ht="17.25" customHeight="1">
      <c r="A11" s="77"/>
      <c r="B11" s="62"/>
      <c r="C11" s="64"/>
      <c r="D11" s="66"/>
      <c r="E11" s="66"/>
      <c r="F11" s="70"/>
      <c r="G11" s="70"/>
      <c r="H11" s="72"/>
      <c r="I11" s="72"/>
      <c r="J11" s="59"/>
      <c r="K11" s="74"/>
      <c r="L11" s="13" t="s">
        <v>37</v>
      </c>
      <c r="M11" s="56"/>
      <c r="N11" s="75"/>
      <c r="O11" s="59"/>
    </row>
    <row r="12" spans="1:15" s="12" customFormat="1" ht="17.25" customHeight="1">
      <c r="A12" s="76">
        <v>3</v>
      </c>
      <c r="B12" s="61" t="s">
        <v>38</v>
      </c>
      <c r="C12" s="63">
        <v>202</v>
      </c>
      <c r="D12" s="65" t="s">
        <v>39</v>
      </c>
      <c r="E12" s="78" t="s">
        <v>40</v>
      </c>
      <c r="F12" s="69">
        <v>3</v>
      </c>
      <c r="G12" s="69"/>
      <c r="H12" s="71">
        <f>(F12+G12)*16</f>
        <v>48</v>
      </c>
      <c r="I12" s="71">
        <f>ROUND((H12*0.75),0)</f>
        <v>36</v>
      </c>
      <c r="J12" s="58" t="s">
        <v>34</v>
      </c>
      <c r="K12" s="73"/>
      <c r="L12" s="13" t="s">
        <v>41</v>
      </c>
      <c r="M12" s="50" t="s">
        <v>29</v>
      </c>
      <c r="N12" s="73"/>
      <c r="O12" s="58" t="s">
        <v>36</v>
      </c>
    </row>
    <row r="13" spans="1:15" s="12" customFormat="1" ht="17.25" customHeight="1">
      <c r="A13" s="77"/>
      <c r="B13" s="62"/>
      <c r="C13" s="64"/>
      <c r="D13" s="66"/>
      <c r="E13" s="79"/>
      <c r="F13" s="70"/>
      <c r="G13" s="70"/>
      <c r="H13" s="72"/>
      <c r="I13" s="72"/>
      <c r="J13" s="59"/>
      <c r="K13" s="74"/>
      <c r="L13" s="13" t="s">
        <v>42</v>
      </c>
      <c r="M13" s="56"/>
      <c r="N13" s="75"/>
      <c r="O13" s="59"/>
    </row>
    <row r="14" spans="1:15" s="12" customFormat="1" ht="18.75" customHeight="1">
      <c r="A14" s="14"/>
      <c r="B14" s="45"/>
      <c r="C14" s="46"/>
      <c r="D14" s="16" t="s">
        <v>43</v>
      </c>
      <c r="E14" s="17"/>
      <c r="F14" s="14">
        <f>SUM(F8:F13)</f>
        <v>8</v>
      </c>
      <c r="G14" s="14">
        <f>SUM(G8:G13)</f>
        <v>0</v>
      </c>
      <c r="H14" s="14">
        <f>SUM(H8:H13)</f>
        <v>128</v>
      </c>
      <c r="I14" s="14">
        <f>SUM(I8:I13)</f>
        <v>96</v>
      </c>
      <c r="J14" s="18"/>
      <c r="K14" s="19">
        <f>SUM(K8:K13)</f>
        <v>0</v>
      </c>
      <c r="L14" s="20"/>
      <c r="M14" s="21"/>
      <c r="N14" s="14"/>
      <c r="O14" s="14"/>
    </row>
    <row r="15" spans="1:15" s="12" customFormat="1" ht="18.75" customHeight="1">
      <c r="A15" s="112" t="s">
        <v>44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</row>
    <row r="16" spans="1:15" s="12" customFormat="1" ht="18" customHeight="1">
      <c r="A16" s="76">
        <v>1</v>
      </c>
      <c r="B16" s="61" t="s">
        <v>45</v>
      </c>
      <c r="C16" s="63">
        <v>100</v>
      </c>
      <c r="D16" s="65" t="s">
        <v>46</v>
      </c>
      <c r="E16" s="65" t="s">
        <v>47</v>
      </c>
      <c r="F16" s="69">
        <v>2</v>
      </c>
      <c r="G16" s="69">
        <v>1</v>
      </c>
      <c r="H16" s="71">
        <f>(F16+G16)*16</f>
        <v>48</v>
      </c>
      <c r="I16" s="71">
        <f>ROUND((H16*0.75),0)</f>
        <v>36</v>
      </c>
      <c r="J16" s="58" t="s">
        <v>34</v>
      </c>
      <c r="K16" s="73"/>
      <c r="L16" s="22" t="s">
        <v>41</v>
      </c>
      <c r="M16" s="58" t="s">
        <v>48</v>
      </c>
      <c r="N16" s="73"/>
      <c r="O16" s="58" t="s">
        <v>49</v>
      </c>
    </row>
    <row r="17" spans="1:15" s="12" customFormat="1" ht="18" customHeight="1">
      <c r="A17" s="77"/>
      <c r="B17" s="62"/>
      <c r="C17" s="64"/>
      <c r="D17" s="66"/>
      <c r="E17" s="66"/>
      <c r="F17" s="70"/>
      <c r="G17" s="70"/>
      <c r="H17" s="72"/>
      <c r="I17" s="72"/>
      <c r="J17" s="59"/>
      <c r="K17" s="74"/>
      <c r="L17" s="22" t="s">
        <v>50</v>
      </c>
      <c r="M17" s="59"/>
      <c r="N17" s="75"/>
      <c r="O17" s="59"/>
    </row>
    <row r="18" spans="1:15" s="12" customFormat="1" ht="15.75" customHeight="1">
      <c r="A18" s="76">
        <v>2</v>
      </c>
      <c r="B18" s="61" t="s">
        <v>31</v>
      </c>
      <c r="C18" s="63">
        <v>152</v>
      </c>
      <c r="D18" s="65" t="s">
        <v>32</v>
      </c>
      <c r="E18" s="65" t="s">
        <v>33</v>
      </c>
      <c r="F18" s="69">
        <v>3</v>
      </c>
      <c r="G18" s="69"/>
      <c r="H18" s="71">
        <f>(F18+G18)*16</f>
        <v>48</v>
      </c>
      <c r="I18" s="71">
        <f>ROUND((H18*0.75),0)</f>
        <v>36</v>
      </c>
      <c r="J18" s="58" t="s">
        <v>34</v>
      </c>
      <c r="K18" s="23"/>
      <c r="L18" s="52" t="s">
        <v>42</v>
      </c>
      <c r="M18" s="50" t="s">
        <v>48</v>
      </c>
      <c r="N18" s="73"/>
      <c r="O18" s="58" t="s">
        <v>49</v>
      </c>
    </row>
    <row r="19" spans="1:15" s="12" customFormat="1" ht="14.25" customHeight="1">
      <c r="A19" s="77"/>
      <c r="B19" s="62"/>
      <c r="C19" s="64"/>
      <c r="D19" s="66"/>
      <c r="E19" s="66"/>
      <c r="F19" s="70"/>
      <c r="G19" s="70"/>
      <c r="H19" s="72"/>
      <c r="I19" s="72"/>
      <c r="J19" s="59"/>
      <c r="K19" s="23"/>
      <c r="L19" s="53"/>
      <c r="M19" s="56"/>
      <c r="N19" s="75"/>
      <c r="O19" s="59"/>
    </row>
    <row r="20" spans="1:15" s="12" customFormat="1" ht="18" customHeight="1">
      <c r="A20" s="60">
        <v>3</v>
      </c>
      <c r="B20" s="61" t="s">
        <v>38</v>
      </c>
      <c r="C20" s="63">
        <v>202</v>
      </c>
      <c r="D20" s="65" t="s">
        <v>39</v>
      </c>
      <c r="E20" s="65" t="s">
        <v>51</v>
      </c>
      <c r="F20" s="54">
        <v>3</v>
      </c>
      <c r="G20" s="54"/>
      <c r="H20" s="67">
        <f>(F20+G20)*16</f>
        <v>48</v>
      </c>
      <c r="I20" s="67">
        <f>ROUND((H20*0.75),0)</f>
        <v>36</v>
      </c>
      <c r="J20" s="50" t="s">
        <v>27</v>
      </c>
      <c r="K20" s="108"/>
      <c r="L20" s="22" t="s">
        <v>28</v>
      </c>
      <c r="M20" s="58" t="s">
        <v>48</v>
      </c>
      <c r="N20" s="52"/>
      <c r="O20" s="50" t="s">
        <v>49</v>
      </c>
    </row>
    <row r="21" spans="1:15" s="12" customFormat="1" ht="18" customHeight="1">
      <c r="A21" s="56"/>
      <c r="B21" s="62"/>
      <c r="C21" s="64"/>
      <c r="D21" s="66"/>
      <c r="E21" s="66"/>
      <c r="F21" s="55"/>
      <c r="G21" s="55"/>
      <c r="H21" s="68"/>
      <c r="I21" s="68"/>
      <c r="J21" s="51"/>
      <c r="K21" s="109"/>
      <c r="L21" s="22" t="s">
        <v>35</v>
      </c>
      <c r="M21" s="59"/>
      <c r="N21" s="57"/>
      <c r="O21" s="51"/>
    </row>
    <row r="22" spans="1:15" s="12" customFormat="1" ht="15.75" customHeight="1">
      <c r="A22" s="14"/>
      <c r="B22" s="45"/>
      <c r="C22" s="46"/>
      <c r="D22" s="24" t="s">
        <v>43</v>
      </c>
      <c r="E22" s="16"/>
      <c r="F22" s="14">
        <f>SUM(F16:F21)</f>
        <v>8</v>
      </c>
      <c r="G22" s="14">
        <f>SUM(G16:G21)</f>
        <v>1</v>
      </c>
      <c r="H22" s="14">
        <f>SUM(H16:H21)</f>
        <v>144</v>
      </c>
      <c r="I22" s="14">
        <f>SUM(I16:I21)</f>
        <v>108</v>
      </c>
      <c r="J22" s="18"/>
      <c r="K22" s="19">
        <f>SUM(K18:K21)</f>
        <v>0</v>
      </c>
      <c r="L22" s="25"/>
      <c r="M22" s="26"/>
      <c r="N22" s="14"/>
      <c r="O22" s="14"/>
    </row>
    <row r="23" spans="1:15" s="12" customFormat="1" ht="19.5" customHeight="1">
      <c r="A23" s="10" t="s">
        <v>52</v>
      </c>
      <c r="B23" s="11"/>
      <c r="C23" s="11"/>
      <c r="D23" s="27"/>
      <c r="E23" s="28"/>
      <c r="F23" s="29"/>
      <c r="G23" s="29"/>
      <c r="H23" s="30"/>
      <c r="I23" s="30"/>
      <c r="J23" s="27"/>
      <c r="K23" s="30"/>
      <c r="L23" s="30"/>
      <c r="M23" s="11"/>
      <c r="N23" s="29"/>
      <c r="O23" s="15"/>
    </row>
    <row r="24" spans="1:15" s="12" customFormat="1" ht="16.5" customHeight="1">
      <c r="A24" s="89">
        <v>1</v>
      </c>
      <c r="B24" s="91" t="s">
        <v>45</v>
      </c>
      <c r="C24" s="93">
        <v>100</v>
      </c>
      <c r="D24" s="95" t="s">
        <v>46</v>
      </c>
      <c r="E24" s="97" t="s">
        <v>53</v>
      </c>
      <c r="F24" s="99">
        <v>2</v>
      </c>
      <c r="G24" s="99">
        <v>1</v>
      </c>
      <c r="H24" s="80">
        <f>(F24+G24)*16</f>
        <v>48</v>
      </c>
      <c r="I24" s="80">
        <f>ROUND((H24*1),0)</f>
        <v>48</v>
      </c>
      <c r="J24" s="82" t="s">
        <v>34</v>
      </c>
      <c r="K24" s="84"/>
      <c r="L24" s="31" t="s">
        <v>28</v>
      </c>
      <c r="M24" s="86" t="s">
        <v>54</v>
      </c>
      <c r="N24" s="84"/>
      <c r="O24" s="86" t="s">
        <v>55</v>
      </c>
    </row>
    <row r="25" spans="1:15" s="12" customFormat="1" ht="15.75" customHeight="1">
      <c r="A25" s="90"/>
      <c r="B25" s="92"/>
      <c r="C25" s="94"/>
      <c r="D25" s="96"/>
      <c r="E25" s="98"/>
      <c r="F25" s="100"/>
      <c r="G25" s="100"/>
      <c r="H25" s="81"/>
      <c r="I25" s="81"/>
      <c r="J25" s="83"/>
      <c r="K25" s="85"/>
      <c r="L25" s="31" t="s">
        <v>50</v>
      </c>
      <c r="M25" s="87"/>
      <c r="N25" s="88"/>
      <c r="O25" s="107"/>
    </row>
    <row r="26" spans="1:15" s="12" customFormat="1" ht="15" customHeight="1">
      <c r="A26" s="76">
        <v>2</v>
      </c>
      <c r="B26" s="61" t="s">
        <v>56</v>
      </c>
      <c r="C26" s="63">
        <v>101</v>
      </c>
      <c r="D26" s="65" t="s">
        <v>57</v>
      </c>
      <c r="E26" s="78" t="s">
        <v>58</v>
      </c>
      <c r="F26" s="69">
        <v>2</v>
      </c>
      <c r="G26" s="69"/>
      <c r="H26" s="71">
        <f>(F26+G26)*16</f>
        <v>32</v>
      </c>
      <c r="I26" s="71">
        <f>ROUND((H26*1),0)</f>
        <v>32</v>
      </c>
      <c r="J26" s="58" t="s">
        <v>34</v>
      </c>
      <c r="K26" s="73"/>
      <c r="L26" s="103" t="s">
        <v>59</v>
      </c>
      <c r="M26" s="105" t="s">
        <v>54</v>
      </c>
      <c r="N26" s="73"/>
      <c r="O26" s="50" t="s">
        <v>55</v>
      </c>
    </row>
    <row r="27" spans="1:15" s="12" customFormat="1" ht="15" customHeight="1">
      <c r="A27" s="77"/>
      <c r="B27" s="62"/>
      <c r="C27" s="64"/>
      <c r="D27" s="66"/>
      <c r="E27" s="79"/>
      <c r="F27" s="70"/>
      <c r="G27" s="70"/>
      <c r="H27" s="72"/>
      <c r="I27" s="72"/>
      <c r="J27" s="59"/>
      <c r="K27" s="74"/>
      <c r="L27" s="104"/>
      <c r="M27" s="106"/>
      <c r="N27" s="75"/>
      <c r="O27" s="51"/>
    </row>
    <row r="28" spans="1:15" s="12" customFormat="1" ht="19.5" customHeight="1">
      <c r="A28" s="76">
        <v>3</v>
      </c>
      <c r="B28" s="61" t="s">
        <v>60</v>
      </c>
      <c r="C28" s="63">
        <v>152</v>
      </c>
      <c r="D28" s="65" t="s">
        <v>32</v>
      </c>
      <c r="E28" s="78" t="s">
        <v>61</v>
      </c>
      <c r="F28" s="69">
        <v>3</v>
      </c>
      <c r="G28" s="69"/>
      <c r="H28" s="71">
        <f>(F28+G28)*16</f>
        <v>48</v>
      </c>
      <c r="I28" s="71">
        <f>ROUND((H28*1),0)</f>
        <v>48</v>
      </c>
      <c r="J28" s="58" t="s">
        <v>34</v>
      </c>
      <c r="K28" s="73"/>
      <c r="L28" s="54" t="s">
        <v>41</v>
      </c>
      <c r="M28" s="101" t="s">
        <v>62</v>
      </c>
      <c r="N28" s="73"/>
      <c r="O28" s="110"/>
    </row>
    <row r="29" spans="1:15" s="12" customFormat="1" ht="12.75" customHeight="1">
      <c r="A29" s="77"/>
      <c r="B29" s="62"/>
      <c r="C29" s="64"/>
      <c r="D29" s="66"/>
      <c r="E29" s="79"/>
      <c r="F29" s="70"/>
      <c r="G29" s="70"/>
      <c r="H29" s="72"/>
      <c r="I29" s="72"/>
      <c r="J29" s="59"/>
      <c r="K29" s="74"/>
      <c r="L29" s="55"/>
      <c r="M29" s="102"/>
      <c r="N29" s="75"/>
      <c r="O29" s="111"/>
    </row>
    <row r="30" spans="1:15" s="12" customFormat="1" ht="18" customHeight="1">
      <c r="A30" s="76">
        <v>4</v>
      </c>
      <c r="B30" s="61" t="s">
        <v>63</v>
      </c>
      <c r="C30" s="63">
        <v>202</v>
      </c>
      <c r="D30" s="65" t="s">
        <v>39</v>
      </c>
      <c r="E30" s="78" t="s">
        <v>64</v>
      </c>
      <c r="F30" s="69">
        <v>3</v>
      </c>
      <c r="G30" s="69"/>
      <c r="H30" s="71">
        <f>(F30+G30)*16</f>
        <v>48</v>
      </c>
      <c r="I30" s="71">
        <f>ROUND((H30*1),0)</f>
        <v>48</v>
      </c>
      <c r="J30" s="58" t="s">
        <v>34</v>
      </c>
      <c r="K30" s="73"/>
      <c r="L30" s="54" t="s">
        <v>35</v>
      </c>
      <c r="M30" s="101" t="s">
        <v>65</v>
      </c>
      <c r="N30" s="73"/>
      <c r="O30" s="108" t="s">
        <v>30</v>
      </c>
    </row>
    <row r="31" spans="1:15" s="12" customFormat="1" ht="12.75" customHeight="1">
      <c r="A31" s="77"/>
      <c r="B31" s="62"/>
      <c r="C31" s="64"/>
      <c r="D31" s="66"/>
      <c r="E31" s="79"/>
      <c r="F31" s="70"/>
      <c r="G31" s="70"/>
      <c r="H31" s="72"/>
      <c r="I31" s="72"/>
      <c r="J31" s="59"/>
      <c r="K31" s="74"/>
      <c r="L31" s="55"/>
      <c r="M31" s="102"/>
      <c r="N31" s="75"/>
      <c r="O31" s="109"/>
    </row>
    <row r="32" spans="1:15" s="12" customFormat="1" ht="19.5" customHeight="1">
      <c r="A32" s="14"/>
      <c r="B32" s="45"/>
      <c r="C32" s="46"/>
      <c r="D32" s="16" t="s">
        <v>43</v>
      </c>
      <c r="E32" s="16"/>
      <c r="F32" s="14">
        <f>SUM(F24:F31)</f>
        <v>10</v>
      </c>
      <c r="G32" s="14">
        <f>SUM(G24:G31)</f>
        <v>1</v>
      </c>
      <c r="H32" s="14">
        <f>SUM(H24:H31)</f>
        <v>176</v>
      </c>
      <c r="I32" s="14">
        <f>SUM(I24:I31)</f>
        <v>176</v>
      </c>
      <c r="J32" s="18"/>
      <c r="K32" s="19">
        <f>SUM(K26:K31)</f>
        <v>0</v>
      </c>
      <c r="L32" s="20"/>
      <c r="M32" s="26"/>
      <c r="N32" s="14"/>
      <c r="O32" s="32"/>
    </row>
    <row r="33" spans="1:15" s="12" customFormat="1" ht="19.5" customHeight="1">
      <c r="A33" s="10" t="s">
        <v>66</v>
      </c>
      <c r="B33" s="11"/>
      <c r="C33" s="11"/>
      <c r="D33" s="27"/>
      <c r="E33" s="28"/>
      <c r="F33" s="29"/>
      <c r="G33" s="29"/>
      <c r="H33" s="30"/>
      <c r="I33" s="30"/>
      <c r="J33" s="27"/>
      <c r="K33" s="30"/>
      <c r="L33" s="33"/>
      <c r="M33" s="11"/>
      <c r="N33" s="29"/>
      <c r="O33" s="34"/>
    </row>
    <row r="34" spans="1:15" s="12" customFormat="1" ht="19.5" customHeight="1">
      <c r="A34" s="89">
        <v>1</v>
      </c>
      <c r="B34" s="91" t="s">
        <v>45</v>
      </c>
      <c r="C34" s="93">
        <v>100</v>
      </c>
      <c r="D34" s="95" t="s">
        <v>46</v>
      </c>
      <c r="E34" s="97" t="s">
        <v>53</v>
      </c>
      <c r="F34" s="99">
        <v>2</v>
      </c>
      <c r="G34" s="99">
        <v>1</v>
      </c>
      <c r="H34" s="80">
        <f>(F34+G34)*16</f>
        <v>48</v>
      </c>
      <c r="I34" s="80">
        <f>ROUND((H34*1),0)</f>
        <v>48</v>
      </c>
      <c r="J34" s="82" t="s">
        <v>34</v>
      </c>
      <c r="K34" s="84"/>
      <c r="L34" s="31" t="s">
        <v>28</v>
      </c>
      <c r="M34" s="86" t="s">
        <v>54</v>
      </c>
      <c r="N34" s="84"/>
      <c r="O34" s="86" t="s">
        <v>55</v>
      </c>
    </row>
    <row r="35" spans="1:15" s="12" customFormat="1" ht="19.5" customHeight="1">
      <c r="A35" s="90"/>
      <c r="B35" s="92"/>
      <c r="C35" s="94"/>
      <c r="D35" s="96"/>
      <c r="E35" s="98"/>
      <c r="F35" s="100"/>
      <c r="G35" s="100"/>
      <c r="H35" s="81"/>
      <c r="I35" s="81"/>
      <c r="J35" s="83"/>
      <c r="K35" s="85"/>
      <c r="L35" s="31" t="s">
        <v>50</v>
      </c>
      <c r="M35" s="87"/>
      <c r="N35" s="88"/>
      <c r="O35" s="107"/>
    </row>
    <row r="36" spans="1:15" s="12" customFormat="1" ht="18" customHeight="1">
      <c r="A36" s="76">
        <v>2</v>
      </c>
      <c r="B36" s="61" t="s">
        <v>56</v>
      </c>
      <c r="C36" s="63">
        <v>101</v>
      </c>
      <c r="D36" s="65" t="s">
        <v>57</v>
      </c>
      <c r="E36" s="78" t="s">
        <v>58</v>
      </c>
      <c r="F36" s="69">
        <v>2</v>
      </c>
      <c r="G36" s="69"/>
      <c r="H36" s="71">
        <f>(F36+G36)*16</f>
        <v>32</v>
      </c>
      <c r="I36" s="71">
        <f>ROUND((H36*1),0)</f>
        <v>32</v>
      </c>
      <c r="J36" s="58" t="s">
        <v>34</v>
      </c>
      <c r="K36" s="23"/>
      <c r="L36" s="103" t="s">
        <v>59</v>
      </c>
      <c r="M36" s="105" t="s">
        <v>54</v>
      </c>
      <c r="N36" s="73"/>
      <c r="O36" s="50" t="s">
        <v>55</v>
      </c>
    </row>
    <row r="37" spans="1:15" s="12" customFormat="1" ht="15" customHeight="1">
      <c r="A37" s="77"/>
      <c r="B37" s="62"/>
      <c r="C37" s="64"/>
      <c r="D37" s="66"/>
      <c r="E37" s="79"/>
      <c r="F37" s="70"/>
      <c r="G37" s="70"/>
      <c r="H37" s="72"/>
      <c r="I37" s="72"/>
      <c r="J37" s="59"/>
      <c r="K37" s="23"/>
      <c r="L37" s="104"/>
      <c r="M37" s="106"/>
      <c r="N37" s="75"/>
      <c r="O37" s="51"/>
    </row>
    <row r="38" spans="1:15" s="12" customFormat="1" ht="19.5" customHeight="1">
      <c r="A38" s="76">
        <v>3</v>
      </c>
      <c r="B38" s="61" t="s">
        <v>60</v>
      </c>
      <c r="C38" s="63">
        <v>152</v>
      </c>
      <c r="D38" s="65" t="s">
        <v>32</v>
      </c>
      <c r="E38" s="78" t="s">
        <v>61</v>
      </c>
      <c r="F38" s="69">
        <v>3</v>
      </c>
      <c r="G38" s="69"/>
      <c r="H38" s="71">
        <f>(F38+G38)*16</f>
        <v>48</v>
      </c>
      <c r="I38" s="71">
        <f>ROUND((H38*1),0)</f>
        <v>48</v>
      </c>
      <c r="J38" s="58" t="s">
        <v>34</v>
      </c>
      <c r="K38" s="23"/>
      <c r="L38" s="22" t="s">
        <v>35</v>
      </c>
      <c r="M38" s="101" t="s">
        <v>62</v>
      </c>
      <c r="N38" s="73"/>
      <c r="O38" s="84"/>
    </row>
    <row r="39" spans="1:15" s="12" customFormat="1" ht="18" customHeight="1">
      <c r="A39" s="77"/>
      <c r="B39" s="62"/>
      <c r="C39" s="64"/>
      <c r="D39" s="66"/>
      <c r="E39" s="79"/>
      <c r="F39" s="70"/>
      <c r="G39" s="70"/>
      <c r="H39" s="72"/>
      <c r="I39" s="72"/>
      <c r="J39" s="59"/>
      <c r="K39" s="23"/>
      <c r="L39" s="22" t="s">
        <v>37</v>
      </c>
      <c r="M39" s="102"/>
      <c r="N39" s="75"/>
      <c r="O39" s="85"/>
    </row>
    <row r="40" spans="1:15" s="12" customFormat="1" ht="19.5" customHeight="1">
      <c r="A40" s="14"/>
      <c r="B40" s="45"/>
      <c r="C40" s="46"/>
      <c r="D40" s="16" t="s">
        <v>43</v>
      </c>
      <c r="E40" s="16"/>
      <c r="F40" s="14">
        <f>SUM(F34:F39)</f>
        <v>7</v>
      </c>
      <c r="G40" s="14">
        <f>SUM(G34:G39)</f>
        <v>1</v>
      </c>
      <c r="H40" s="14">
        <f>SUM(H34:H39)</f>
        <v>128</v>
      </c>
      <c r="I40" s="14">
        <f>SUM(I34:I39)</f>
        <v>128</v>
      </c>
      <c r="J40" s="18"/>
      <c r="K40" s="19">
        <f>SUM(K36:K39)</f>
        <v>0</v>
      </c>
      <c r="L40" s="25"/>
      <c r="M40" s="26"/>
      <c r="N40" s="14"/>
      <c r="O40" s="14"/>
    </row>
    <row r="41" spans="1:15" s="12" customFormat="1" ht="20.25" customHeight="1">
      <c r="A41" s="10" t="s">
        <v>67</v>
      </c>
      <c r="B41" s="11"/>
      <c r="C41" s="11"/>
      <c r="D41" s="30"/>
      <c r="E41" s="28"/>
      <c r="F41" s="29"/>
      <c r="G41" s="29"/>
      <c r="H41" s="30"/>
      <c r="I41" s="30"/>
      <c r="J41" s="27"/>
      <c r="K41" s="30"/>
      <c r="L41" s="30"/>
      <c r="M41" s="11"/>
      <c r="N41" s="29"/>
      <c r="O41" s="15"/>
    </row>
    <row r="42" spans="1:15" s="12" customFormat="1" ht="15.75" customHeight="1">
      <c r="A42" s="89">
        <v>1</v>
      </c>
      <c r="B42" s="91" t="s">
        <v>45</v>
      </c>
      <c r="C42" s="93">
        <v>100</v>
      </c>
      <c r="D42" s="95" t="s">
        <v>46</v>
      </c>
      <c r="E42" s="97" t="s">
        <v>53</v>
      </c>
      <c r="F42" s="99">
        <v>2</v>
      </c>
      <c r="G42" s="99">
        <v>1</v>
      </c>
      <c r="H42" s="80">
        <f>(F42+G42)*16</f>
        <v>48</v>
      </c>
      <c r="I42" s="80">
        <f>ROUND((H42*0.75),0)</f>
        <v>36</v>
      </c>
      <c r="J42" s="82" t="s">
        <v>34</v>
      </c>
      <c r="K42" s="84"/>
      <c r="L42" s="31" t="s">
        <v>41</v>
      </c>
      <c r="M42" s="86" t="s">
        <v>54</v>
      </c>
      <c r="N42" s="84"/>
      <c r="O42" s="82" t="s">
        <v>68</v>
      </c>
    </row>
    <row r="43" spans="1:15" s="12" customFormat="1" ht="15.75" customHeight="1">
      <c r="A43" s="90"/>
      <c r="B43" s="92"/>
      <c r="C43" s="94"/>
      <c r="D43" s="96"/>
      <c r="E43" s="98"/>
      <c r="F43" s="100"/>
      <c r="G43" s="100"/>
      <c r="H43" s="81"/>
      <c r="I43" s="81"/>
      <c r="J43" s="83"/>
      <c r="K43" s="85"/>
      <c r="L43" s="31" t="s">
        <v>37</v>
      </c>
      <c r="M43" s="87"/>
      <c r="N43" s="88"/>
      <c r="O43" s="83"/>
    </row>
    <row r="44" spans="1:15" s="12" customFormat="1" ht="15.75" customHeight="1">
      <c r="A44" s="76">
        <v>2</v>
      </c>
      <c r="B44" s="61" t="s">
        <v>24</v>
      </c>
      <c r="C44" s="63">
        <v>302</v>
      </c>
      <c r="D44" s="65" t="s">
        <v>25</v>
      </c>
      <c r="E44" s="78" t="s">
        <v>69</v>
      </c>
      <c r="F44" s="69">
        <v>2</v>
      </c>
      <c r="G44" s="69"/>
      <c r="H44" s="71">
        <f>(F44+G44)*16</f>
        <v>32</v>
      </c>
      <c r="I44" s="71">
        <f>ROUND((H44*0.75),0)</f>
        <v>24</v>
      </c>
      <c r="J44" s="58" t="s">
        <v>27</v>
      </c>
      <c r="K44" s="73"/>
      <c r="L44" s="103" t="s">
        <v>28</v>
      </c>
      <c r="M44" s="126" t="s">
        <v>80</v>
      </c>
      <c r="N44" s="73"/>
      <c r="O44" s="58" t="s">
        <v>68</v>
      </c>
    </row>
    <row r="45" spans="1:15" s="12" customFormat="1" ht="15.75" customHeight="1">
      <c r="A45" s="77"/>
      <c r="B45" s="62"/>
      <c r="C45" s="64"/>
      <c r="D45" s="66"/>
      <c r="E45" s="79"/>
      <c r="F45" s="70"/>
      <c r="G45" s="70"/>
      <c r="H45" s="72"/>
      <c r="I45" s="72"/>
      <c r="J45" s="59"/>
      <c r="K45" s="74"/>
      <c r="L45" s="104"/>
      <c r="M45" s="127"/>
      <c r="N45" s="75"/>
      <c r="O45" s="59"/>
    </row>
    <row r="46" spans="1:15" s="12" customFormat="1" ht="15.75" customHeight="1">
      <c r="A46" s="60">
        <v>3</v>
      </c>
      <c r="B46" s="61" t="s">
        <v>38</v>
      </c>
      <c r="C46" s="63">
        <v>202</v>
      </c>
      <c r="D46" s="65" t="s">
        <v>39</v>
      </c>
      <c r="E46" s="65" t="s">
        <v>51</v>
      </c>
      <c r="F46" s="54">
        <v>3</v>
      </c>
      <c r="G46" s="54"/>
      <c r="H46" s="67">
        <f>(F46+G46)*16</f>
        <v>48</v>
      </c>
      <c r="I46" s="67">
        <f>ROUND((H46*0.75),0)</f>
        <v>36</v>
      </c>
      <c r="J46" s="50" t="s">
        <v>34</v>
      </c>
      <c r="K46" s="52"/>
      <c r="L46" s="54" t="s">
        <v>42</v>
      </c>
      <c r="M46" s="50" t="s">
        <v>54</v>
      </c>
      <c r="N46" s="52"/>
      <c r="O46" s="50" t="s">
        <v>68</v>
      </c>
    </row>
    <row r="47" spans="1:15" s="12" customFormat="1" ht="15.75" customHeight="1">
      <c r="A47" s="56"/>
      <c r="B47" s="62"/>
      <c r="C47" s="64"/>
      <c r="D47" s="66"/>
      <c r="E47" s="66"/>
      <c r="F47" s="55"/>
      <c r="G47" s="55"/>
      <c r="H47" s="68"/>
      <c r="I47" s="68"/>
      <c r="J47" s="51"/>
      <c r="K47" s="53"/>
      <c r="L47" s="55"/>
      <c r="M47" s="56"/>
      <c r="N47" s="57"/>
      <c r="O47" s="51"/>
    </row>
    <row r="48" spans="1:15" s="12" customFormat="1" ht="21.75" customHeight="1">
      <c r="A48" s="14"/>
      <c r="B48" s="45"/>
      <c r="C48" s="46"/>
      <c r="D48" s="16" t="s">
        <v>43</v>
      </c>
      <c r="E48" s="16"/>
      <c r="F48" s="14">
        <f>SUM(F42:F47)</f>
        <v>7</v>
      </c>
      <c r="G48" s="14">
        <f>SUM(G42:G47)</f>
        <v>1</v>
      </c>
      <c r="H48" s="14">
        <f>SUM(H42:H47)</f>
        <v>128</v>
      </c>
      <c r="I48" s="14">
        <f>SUM(I42:I47)</f>
        <v>96</v>
      </c>
      <c r="J48" s="18"/>
      <c r="K48" s="19">
        <f>SUM(K44:K47)</f>
        <v>0</v>
      </c>
      <c r="L48" s="25"/>
      <c r="M48" s="26"/>
      <c r="N48" s="14"/>
      <c r="O48" s="14"/>
    </row>
    <row r="49" spans="5:16" ht="7.5" customHeight="1">
      <c r="E49" s="37"/>
      <c r="P49" s="35"/>
    </row>
    <row r="50" spans="1:16" s="38" customFormat="1" ht="17.25" customHeight="1">
      <c r="A50" s="47" t="s">
        <v>70</v>
      </c>
      <c r="B50" s="47"/>
      <c r="C50" s="47"/>
      <c r="D50" s="47"/>
      <c r="E50" s="47"/>
      <c r="I50" s="44" t="s">
        <v>71</v>
      </c>
      <c r="J50" s="44"/>
      <c r="K50" s="44"/>
      <c r="L50" s="44"/>
      <c r="N50" s="44" t="s">
        <v>72</v>
      </c>
      <c r="O50" s="44"/>
      <c r="P50" s="39"/>
    </row>
    <row r="51" spans="1:16" s="38" customFormat="1" ht="15" customHeight="1">
      <c r="A51" s="40"/>
      <c r="B51" s="48" t="s">
        <v>73</v>
      </c>
      <c r="C51" s="48"/>
      <c r="D51" s="48"/>
      <c r="E51" s="48"/>
      <c r="F51" s="48"/>
      <c r="I51" s="49" t="s">
        <v>74</v>
      </c>
      <c r="J51" s="49"/>
      <c r="K51" s="49"/>
      <c r="L51" s="49"/>
      <c r="N51" s="49" t="s">
        <v>75</v>
      </c>
      <c r="O51" s="49"/>
      <c r="P51" s="41"/>
    </row>
    <row r="52" spans="1:16" s="38" customFormat="1" ht="17.25" customHeight="1">
      <c r="A52" s="40"/>
      <c r="B52" s="42" t="s">
        <v>76</v>
      </c>
      <c r="C52" s="42"/>
      <c r="D52" s="42"/>
      <c r="E52" s="42"/>
      <c r="F52" s="42"/>
      <c r="J52" s="40"/>
      <c r="L52" s="41"/>
      <c r="N52" s="40"/>
      <c r="O52" s="41"/>
      <c r="P52" s="41"/>
    </row>
    <row r="53" spans="1:15" s="38" customFormat="1" ht="19.5" customHeight="1">
      <c r="A53" s="40"/>
      <c r="B53" s="43" t="s">
        <v>77</v>
      </c>
      <c r="C53" s="43"/>
      <c r="D53" s="43"/>
      <c r="E53" s="43"/>
      <c r="F53" s="43"/>
      <c r="I53" s="44" t="s">
        <v>78</v>
      </c>
      <c r="J53" s="44"/>
      <c r="K53" s="44"/>
      <c r="L53" s="44"/>
      <c r="N53" s="44" t="s">
        <v>79</v>
      </c>
      <c r="O53" s="44"/>
    </row>
    <row r="54" spans="1:16" ht="15.75" customHeight="1">
      <c r="A54" s="40"/>
      <c r="E54" s="37"/>
      <c r="I54" s="44"/>
      <c r="J54" s="44"/>
      <c r="K54" s="44"/>
      <c r="L54" s="44"/>
      <c r="M54" s="38"/>
      <c r="N54" s="44"/>
      <c r="O54" s="44"/>
      <c r="P54" s="39"/>
    </row>
  </sheetData>
  <sheetProtection/>
  <mergeCells count="267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M13"/>
    <mergeCell ref="N12:N13"/>
    <mergeCell ref="O12:O13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B22:C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B32:C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M38:M39"/>
    <mergeCell ref="N38:N39"/>
    <mergeCell ref="O38:O39"/>
    <mergeCell ref="B40:C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N44:N45"/>
    <mergeCell ref="L44:L45"/>
    <mergeCell ref="M44:M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B48:C48"/>
    <mergeCell ref="A50:E50"/>
    <mergeCell ref="I50:L50"/>
    <mergeCell ref="N50:O50"/>
    <mergeCell ref="B51:F51"/>
    <mergeCell ref="I51:L51"/>
    <mergeCell ref="N51:O51"/>
    <mergeCell ref="B52:F52"/>
    <mergeCell ref="B53:F53"/>
    <mergeCell ref="I53:L53"/>
    <mergeCell ref="N53:O53"/>
    <mergeCell ref="I54:L54"/>
    <mergeCell ref="N54:O54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1" manualBreakCount="1">
    <brk id="3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2013-04-18T12:10:53Z</dcterms:created>
  <dcterms:modified xsi:type="dcterms:W3CDTF">2013-04-22T00:47:49Z</dcterms:modified>
  <cp:category/>
  <cp:version/>
  <cp:contentType/>
  <cp:contentStatus/>
</cp:coreProperties>
</file>