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ần 29" sheetId="1" r:id="rId1"/>
  </sheets>
  <externalReferences>
    <externalReference r:id="rId4"/>
  </externalReferences>
  <definedNames>
    <definedName name="_xlnm.Print_Area" localSheetId="0">'Tuần 29'!$A$1:$P$150</definedName>
    <definedName name="_xlnm.Print_Titles" localSheetId="0">'Tuần 29'!$1:$6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Có 27 sinh viên học
Ghép KDN + KKT = 1 lớp</t>
        </r>
      </text>
    </comment>
    <comment ref="M10" authorId="1">
      <text>
        <r>
          <rPr>
            <b/>
            <sz val="9"/>
            <rFont val="Tahoma"/>
            <family val="2"/>
          </rPr>
          <t>Tầng 11 (Cơ sở 182 NVL)</t>
        </r>
        <r>
          <rPr>
            <sz val="9"/>
            <rFont val="Tahoma"/>
            <family val="2"/>
          </rPr>
          <t xml:space="preserve">
</t>
        </r>
      </text>
    </comment>
    <comment ref="M20" authorId="1">
      <text>
        <r>
          <rPr>
            <b/>
            <sz val="9"/>
            <rFont val="Tahoma"/>
            <family val="2"/>
          </rPr>
          <t>Tầng 11 (Cơ sở 182 NVL)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Có 27 sinh viên học
(có 2 sinh viên DTU)
Ghép KDN + KKT = 1 lớp</t>
        </r>
      </text>
    </comment>
    <comment ref="M32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M34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M36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M42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M44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M46" authorId="1">
      <text>
        <r>
          <rPr>
            <b/>
            <sz val="9"/>
            <rFont val="Tahoma"/>
            <family val="2"/>
          </rPr>
          <t>Tầng 12 (Cơ sở 182 NVL)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rFont val="Tahoma"/>
            <family val="2"/>
          </rPr>
          <t>Có 28 sinh viên học
(có 2 sinh viên DTU)
Ghép QTC + QNH = 1 lớp</t>
        </r>
      </text>
    </comment>
    <comment ref="M60" authorId="1">
      <text>
        <r>
          <rPr>
            <b/>
            <sz val="9"/>
            <rFont val="Tahoma"/>
            <family val="2"/>
          </rPr>
          <t>Tầng 11 (Cơ sở 182 NVL)</t>
        </r>
        <r>
          <rPr>
            <sz val="9"/>
            <rFont val="Tahoma"/>
            <family val="2"/>
          </rPr>
          <t xml:space="preserve">
</t>
        </r>
      </text>
    </comment>
    <comment ref="M66" authorId="1">
      <text>
        <r>
          <rPr>
            <b/>
            <sz val="9"/>
            <rFont val="Tahoma"/>
            <family val="2"/>
          </rPr>
          <t>Tầng 11 (Cơ sở 182 NVL)</t>
        </r>
        <r>
          <rPr>
            <sz val="9"/>
            <rFont val="Tahoma"/>
            <family val="2"/>
          </rPr>
          <t xml:space="preserve">
</t>
        </r>
      </text>
    </comment>
    <comment ref="D70" authorId="0">
      <text>
        <r>
          <rPr>
            <b/>
            <sz val="9"/>
            <rFont val="Tahoma"/>
            <family val="2"/>
          </rPr>
          <t>QNH1: 36 sinh viên; 8 DTU (1 lớp)
QNH2: 34 sinh viên; 4 DTU (1 lớp)
Tổng cộng: 1 lớp
(học phòng máy lớn)</t>
        </r>
      </text>
    </comment>
    <comment ref="M71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72" authorId="0">
      <text>
        <r>
          <rPr>
            <b/>
            <sz val="9"/>
            <rFont val="Tahoma"/>
            <family val="2"/>
          </rPr>
          <t>QNH1: 12 sinh viên; 7 DTU
QNH2: 13 sinh viên; 0 DTU
Ghép QTC + QNH = 1 lớp</t>
        </r>
      </text>
    </comment>
    <comment ref="D90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91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92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94" authorId="0">
      <text>
        <r>
          <rPr>
            <b/>
            <sz val="9"/>
            <rFont val="Tahoma"/>
            <family val="2"/>
          </rPr>
          <t>Ghép QTH125</t>
        </r>
      </text>
    </comment>
    <comment ref="D96" authorId="0">
      <text>
        <r>
          <rPr>
            <b/>
            <sz val="9"/>
            <rFont val="Tahoma"/>
            <family val="2"/>
          </rPr>
          <t>Ghép QTH125</t>
        </r>
      </text>
    </comment>
    <comment ref="D98" authorId="0">
      <text>
        <r>
          <rPr>
            <b/>
            <sz val="9"/>
            <rFont val="Tahoma"/>
            <family val="2"/>
          </rPr>
          <t>Ghép QTH125</t>
        </r>
      </text>
    </comment>
    <comment ref="D102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10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04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06" authorId="0">
      <text>
        <r>
          <rPr>
            <b/>
            <sz val="9"/>
            <rFont val="Tahoma"/>
            <family val="2"/>
          </rPr>
          <t>Ghép QTH125</t>
        </r>
      </text>
    </comment>
    <comment ref="D108" authorId="0">
      <text>
        <r>
          <rPr>
            <b/>
            <sz val="9"/>
            <rFont val="Tahoma"/>
            <family val="2"/>
          </rPr>
          <t>Ghép QTH125</t>
        </r>
      </text>
    </comment>
    <comment ref="D110" authorId="0">
      <text>
        <r>
          <rPr>
            <b/>
            <sz val="9"/>
            <rFont val="Tahoma"/>
            <family val="2"/>
          </rPr>
          <t>Ghép QTH125</t>
        </r>
      </text>
    </comment>
    <comment ref="D114" authorId="0">
      <text>
        <r>
          <rPr>
            <b/>
            <sz val="9"/>
            <rFont val="Tahoma"/>
            <family val="2"/>
          </rPr>
          <t>QTH3 (30; 11 DTU)
QTH4 (30; 0 DTU)
Tổng cộng: 1 lớp</t>
        </r>
      </text>
    </comment>
    <comment ref="M11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16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18" authorId="0">
      <text>
        <r>
          <rPr>
            <b/>
            <sz val="9"/>
            <rFont val="Tahoma"/>
            <family val="2"/>
          </rPr>
          <t>Ghép QTH349</t>
        </r>
      </text>
    </comment>
    <comment ref="D120" authorId="0">
      <text>
        <r>
          <rPr>
            <b/>
            <sz val="9"/>
            <rFont val="Tahoma"/>
            <family val="2"/>
          </rPr>
          <t>Ghép QTH349</t>
        </r>
      </text>
    </comment>
    <comment ref="D122" authorId="0">
      <text>
        <r>
          <rPr>
            <b/>
            <sz val="9"/>
            <rFont val="Tahoma"/>
            <family val="2"/>
          </rPr>
          <t>Ghép QTH349</t>
        </r>
      </text>
    </comment>
    <comment ref="D126" authorId="0">
      <text>
        <r>
          <rPr>
            <b/>
            <sz val="9"/>
            <rFont val="Tahoma"/>
            <family val="2"/>
          </rPr>
          <t>Ghép QTH349</t>
        </r>
      </text>
    </comment>
    <comment ref="D128" authorId="0">
      <text>
        <r>
          <rPr>
            <b/>
            <sz val="9"/>
            <rFont val="Tahoma"/>
            <family val="2"/>
          </rPr>
          <t>Ghép QTH349</t>
        </r>
      </text>
    </comment>
    <comment ref="D130" authorId="0">
      <text>
        <r>
          <rPr>
            <b/>
            <sz val="9"/>
            <rFont val="Tahoma"/>
            <family val="2"/>
          </rPr>
          <t>Ghép QTH349</t>
        </r>
      </text>
    </comment>
    <comment ref="D134" authorId="0">
      <text>
        <r>
          <rPr>
            <b/>
            <sz val="9"/>
            <rFont val="Tahoma"/>
            <family val="2"/>
          </rPr>
          <t>44 sinh viên (Có 11 sinh viên chuyển điểm): Ghép B17QTH5
Học phòng máy lớn, trùng QTH12</t>
        </r>
      </text>
    </comment>
    <comment ref="M13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36" authorId="0">
      <text>
        <r>
          <rPr>
            <b/>
            <sz val="9"/>
            <rFont val="Tahoma"/>
            <family val="2"/>
          </rPr>
          <t>Chỉ có 3 sinh viên
Ghép QTH12345</t>
        </r>
      </text>
    </comment>
  </commentList>
</comments>
</file>

<file path=xl/sharedStrings.xml><?xml version="1.0" encoding="utf-8"?>
<sst xmlns="http://schemas.openxmlformats.org/spreadsheetml/2006/main" count="567" uniqueCount="145">
  <si>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</si>
  <si>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</si>
  <si>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</si>
  <si>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29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18/02/2013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24/02/20</t>
    </r>
    <r>
      <rPr>
        <b/>
        <i/>
        <sz val="14"/>
        <color indexed="12"/>
        <rFont val="Times New Roman"/>
        <family val="1"/>
      </rPr>
      <t>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</si>
  <si>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</si>
  <si>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</si>
  <si>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</si>
  <si>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</si>
  <si>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</si>
  <si>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</si>
  <si>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</si>
  <si>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</si>
  <si>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</si>
  <si>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</si>
  <si>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</si>
  <si>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</si>
  <si>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</si>
  <si>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</si>
  <si>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</si>
  <si>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</si>
  <si>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</si>
  <si>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</si>
  <si>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</si>
  <si>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</si>
  <si>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</si>
  <si>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ENG</t>
  </si>
  <si>
    <t>Anh Ngữ Trung Cấp 1</t>
  </si>
  <si>
    <t>ThS. Trần Thị Thúy Ngân</t>
  </si>
  <si>
    <t>Từ tuần 29 tới tuần 40</t>
  </si>
  <si>
    <t>Thứ 3</t>
  </si>
  <si>
    <t>GĐ: D
(21 NVL)</t>
  </si>
  <si>
    <t>Sinh viên bằng 1 tất cả các ngành, Trừ bằng 1 ngành XHNV&amp;NN</t>
  </si>
  <si>
    <t>Ghép B17 
(KDN123 + KKT1)</t>
  </si>
  <si>
    <t>ACC</t>
  </si>
  <si>
    <t>Kế toán quản trị 2</t>
  </si>
  <si>
    <t>TS. Hồ Văn Nhàn</t>
  </si>
  <si>
    <t>Thứ 4</t>
  </si>
  <si>
    <t>GĐ: 1101
(182 NVL)</t>
  </si>
  <si>
    <t>Sinh viên bằng 1 tất cả các ngành</t>
  </si>
  <si>
    <t>Ghép 
B17KDN1239</t>
  </si>
  <si>
    <t>Phân tích hoạt động kinh doanh</t>
  </si>
  <si>
    <t>ThS. Nguyễn Thị Hoài Thương</t>
  </si>
  <si>
    <t>Thứ 7</t>
  </si>
  <si>
    <t>MGT</t>
  </si>
  <si>
    <t>Quản trị chiến lược</t>
  </si>
  <si>
    <t>ThS. Đỗ Văn Tính</t>
  </si>
  <si>
    <t>Thứ 5</t>
  </si>
  <si>
    <t>GĐ: F
(21 NVL)</t>
  </si>
  <si>
    <t>Kế toán hành chính sự nghiệp</t>
  </si>
  <si>
    <t>ThS. Hồ Thị Phi Yến</t>
  </si>
  <si>
    <t>Thứ 6</t>
  </si>
  <si>
    <t>TỔNG CỘNG</t>
  </si>
  <si>
    <t>Chuyên ngành: Kế toán Doanh nghiệp (Lớp B17KDN9)</t>
  </si>
  <si>
    <t xml:space="preserve">Chuyên ngành: Kế toán - Kiểm toán (Lớp B17KKT1 ) </t>
  </si>
  <si>
    <t>GĐ: 1201
(182 NVL)</t>
  </si>
  <si>
    <t xml:space="preserve">Ghép 
B17KKT19 </t>
  </si>
  <si>
    <t>AUD</t>
  </si>
  <si>
    <t>Kiểm toán tài chính 1</t>
  </si>
  <si>
    <t>ThS. Phan Thanh Hải</t>
  </si>
  <si>
    <t>ThS. Trịnh Lê Tân</t>
  </si>
  <si>
    <t>Kiểm toán nội bộ</t>
  </si>
  <si>
    <t>ThS. Nguyễn Thị Hồng Minh</t>
  </si>
  <si>
    <t>Từ tuần 30 tới tuần 40</t>
  </si>
  <si>
    <t xml:space="preserve">Chuyên ngành: Kế toán - Kiểm toán (Lớp B17KKT9 ) </t>
  </si>
  <si>
    <t>Chuyên ngành: Tài chính Doanh nghiệp (Lớp B17QTC1 + B17QTC2 + B17QTC3)</t>
  </si>
  <si>
    <t>CS</t>
  </si>
  <si>
    <t>Tin học ứng dụng</t>
  </si>
  <si>
    <t>ThS. Nguyễn Thị Anh Đào</t>
  </si>
  <si>
    <t>Từ tuần 29 tới tuần 36</t>
  </si>
  <si>
    <r>
      <t xml:space="preserve">PM: </t>
    </r>
    <r>
      <rPr>
        <b/>
        <sz val="9"/>
        <color indexed="8"/>
        <rFont val="Times New Roman"/>
        <family val="1"/>
      </rPr>
      <t>502</t>
    </r>
  </si>
  <si>
    <t>Ghép
B17QTC13</t>
  </si>
  <si>
    <t>K7/25 QT</t>
  </si>
  <si>
    <t>ThS. Nguyễn Kim Tuấn</t>
  </si>
  <si>
    <r>
      <t xml:space="preserve">PM: </t>
    </r>
    <r>
      <rPr>
        <b/>
        <sz val="9"/>
        <color indexed="8"/>
        <rFont val="Times New Roman"/>
        <family val="1"/>
      </rPr>
      <t>610</t>
    </r>
  </si>
  <si>
    <t>Ghép
B17QTC23</t>
  </si>
  <si>
    <t>GĐ: B
(21 NVL)</t>
  </si>
  <si>
    <t>Ghép B17
( QTC123 + QNH12)</t>
  </si>
  <si>
    <t>FIN</t>
  </si>
  <si>
    <t>Quản trị tài chính 2</t>
  </si>
  <si>
    <t>ThS. Hồ Tấn Tuyến</t>
  </si>
  <si>
    <t>Ghép
B17QTC1239</t>
  </si>
  <si>
    <t>Các tổ chức tài chính</t>
  </si>
  <si>
    <t>ThS. Nguyễn Thị Hạnh</t>
  </si>
  <si>
    <t>Chuyên ngành: Tài chính Doanh nghiệp (Lớp B17QTC9)</t>
  </si>
  <si>
    <t>Chuyên ngành: Ngân hàng (Lớp B17QNH1 + B17QNH2)</t>
  </si>
  <si>
    <t>ThS. Trần Huệ Chi</t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</si>
  <si>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</si>
  <si>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Ghép 
B17QNH12</t>
  </si>
  <si>
    <t>Ghép 
B17QNH129</t>
  </si>
  <si>
    <t>BNK</t>
  </si>
  <si>
    <t>Ngân hàng trung ương</t>
  </si>
  <si>
    <t>ThS. Nguyễn Thị Minh Hương</t>
  </si>
  <si>
    <t xml:space="preserve">FIN </t>
  </si>
  <si>
    <t>Tài chính quốc tế</t>
  </si>
  <si>
    <t>CH. Lưu Thị Thu Hương</t>
  </si>
  <si>
    <t>Từ tuần 36 tới tuần 40</t>
  </si>
  <si>
    <t>Chuyên ngành: Ngân hàng (Lớp B17QNH9)</t>
  </si>
  <si>
    <t>Chuyên ngành: Quản trị Doanh nghiệp (Lớp B17QTH1 + B17QTH2)</t>
  </si>
  <si>
    <t>ThS. Nguyễn Dũng</t>
  </si>
  <si>
    <r>
      <t xml:space="preserve">PM: </t>
    </r>
    <r>
      <rPr>
        <b/>
        <sz val="9"/>
        <rFont val="Times New Roman"/>
        <family val="1"/>
      </rPr>
      <t>610</t>
    </r>
  </si>
  <si>
    <t>Ghép
 B17QTH12</t>
  </si>
  <si>
    <t>ThS. Nguyễn Thị Bích Giang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</si>
  <si>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</si>
  <si>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</si>
  <si>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</si>
  <si>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</si>
  <si>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</si>
  <si>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</si>
  <si>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</si>
  <si>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</si>
  <si>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OB</t>
  </si>
  <si>
    <t>Nghệ thuật lãnh đạo</t>
  </si>
  <si>
    <t>TS. Trương Văn Sinh (TG)</t>
  </si>
  <si>
    <t>Chuyên ngành: Quản trị Doanh nghiệp (Lớp B17QTH5)</t>
  </si>
  <si>
    <t>ThS. Trần Bàn Thạch</t>
  </si>
  <si>
    <t>Ghép  B17 
(QTH5 + DLK1)</t>
  </si>
  <si>
    <t>Ghép B17 
(QTH12345 + DLK1)</t>
  </si>
  <si>
    <t>Chuyên ngành: Quản trị Doanh nghiệp (Lớp B17QTH3 + B17QTH4)</t>
  </si>
  <si>
    <t>ThS. Phạm Văn Dược</t>
  </si>
  <si>
    <t>Từ tuần 29 tới tuần 37</t>
  </si>
  <si>
    <r>
      <t xml:space="preserve">PM: </t>
    </r>
    <r>
      <rPr>
        <b/>
        <sz val="9"/>
        <rFont val="Times New Roman"/>
        <family val="1"/>
      </rPr>
      <t>507</t>
    </r>
  </si>
  <si>
    <t>Ghép
 B17QTH34</t>
  </si>
  <si>
    <t>GĐ: A
(21 NVL)</t>
  </si>
  <si>
    <t>Ghép
 B17QTH349</t>
  </si>
  <si>
    <t>GĐ: A (21 NVL)</t>
  </si>
  <si>
    <t>GĐ: D (21 NVL)</t>
  </si>
  <si>
    <t>Chuyên ngành: Quản trị Doanh nghiệp (Lớp B17QTH9)</t>
  </si>
  <si>
    <t>Chuyên ngành: Quản trị Du lịch - Dịch vụ (Lớp B17DLK1)</t>
  </si>
  <si>
    <t>TOU</t>
  </si>
  <si>
    <t>Nghiệp Vụ Hướng Dẫn Du Lịch</t>
  </si>
  <si>
    <t>CH. Lê Hồng Vương</t>
  </si>
  <si>
    <t>Phòng 2
(21 NVL)</t>
  </si>
  <si>
    <t>Quản Trị Vận Chuyển Khách DL</t>
  </si>
  <si>
    <t>ThS. Lê Tấn Thanh Tùng (TG)</t>
  </si>
  <si>
    <t>STA</t>
  </si>
  <si>
    <t>Phân Tích Thống Kê Du Lịch</t>
  </si>
  <si>
    <t>ThS. Cao Thị Cẩm Hương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</si>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</sst>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theme="1" tint="0.04998999834060669"/>
      <name val="Times New Roman"/>
      <family val="1"/>
    </font>
    <font>
      <sz val="9"/>
      <color theme="1" tint="0.04998999834060669"/>
      <name val="Times New Roman"/>
      <family val="1"/>
    </font>
    <font>
      <b/>
      <sz val="7"/>
      <color rgb="FF0033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32" borderId="7" applyNumberFormat="0" applyFont="0" applyAlignment="0" applyProtection="0"/>
    <xf numFmtId="0" fontId="66" fillId="27" borderId="8" applyNumberFormat="0" applyAlignment="0" applyProtection="0"/>
    <xf numFmtId="9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0" fontId="29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71" fillId="33" borderId="12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right" vertical="center"/>
    </xf>
    <xf numFmtId="0" fontId="72" fillId="33" borderId="13" xfId="0" applyFont="1" applyFill="1" applyBorder="1" applyAlignment="1">
      <alignment horizontal="left" vertical="center"/>
    </xf>
    <xf numFmtId="0" fontId="72" fillId="33" borderId="12" xfId="0" applyFont="1" applyFill="1" applyBorder="1" applyAlignment="1">
      <alignment horizontal="left" vertical="center"/>
    </xf>
    <xf numFmtId="0" fontId="72" fillId="33" borderId="12" xfId="0" applyFont="1" applyFill="1" applyBorder="1" applyAlignment="1">
      <alignment horizontal="left" vertical="center" wrapText="1"/>
    </xf>
    <xf numFmtId="0" fontId="73" fillId="33" borderId="12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71" fillId="33" borderId="15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right" vertical="center"/>
    </xf>
    <xf numFmtId="0" fontId="72" fillId="33" borderId="20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/>
    </xf>
    <xf numFmtId="0" fontId="72" fillId="33" borderId="15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0" fontId="75" fillId="33" borderId="15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20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/>
    </xf>
    <xf numFmtId="0" fontId="40" fillId="33" borderId="15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left" vertical="center"/>
    </xf>
    <xf numFmtId="0" fontId="32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vertical="center"/>
    </xf>
    <xf numFmtId="0" fontId="29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vertical="center"/>
    </xf>
    <xf numFmtId="0" fontId="32" fillId="33" borderId="18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wrapText="1"/>
    </xf>
    <xf numFmtId="0" fontId="78" fillId="33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left" vertical="center"/>
    </xf>
    <xf numFmtId="0" fontId="40" fillId="33" borderId="12" xfId="0" applyFont="1" applyFill="1" applyBorder="1" applyAlignment="1">
      <alignment horizontal="center" wrapText="1"/>
    </xf>
    <xf numFmtId="0" fontId="73" fillId="34" borderId="12" xfId="0" applyFont="1" applyFill="1" applyBorder="1" applyAlignment="1">
      <alignment horizontal="center" vertical="center"/>
    </xf>
    <xf numFmtId="0" fontId="71" fillId="34" borderId="12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vertical="center" wrapText="1"/>
    </xf>
    <xf numFmtId="0" fontId="29" fillId="35" borderId="12" xfId="0" applyFont="1" applyFill="1" applyBorder="1" applyAlignment="1">
      <alignment horizontal="center" vertical="center"/>
    </xf>
    <xf numFmtId="0" fontId="77" fillId="35" borderId="12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49" fillId="0" borderId="0" xfId="0" applyFont="1" applyAlignment="1" quotePrefix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 quotePrefix="1">
      <alignment horizontal="left" vertical="center"/>
    </xf>
    <xf numFmtId="0" fontId="50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7%20(Dot%20hoc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29"/>
      <sheetName val="Tuần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BreakPreview" zoomScaleSheetLayoutView="100" zoomScalePageLayoutView="0" workbookViewId="0" topLeftCell="A22">
      <selection activeCell="M48" sqref="M48:M49"/>
    </sheetView>
  </sheetViews>
  <sheetFormatPr defaultColWidth="9.00390625" defaultRowHeight="15.75"/>
  <cols>
    <col min="1" max="1" width="3.625" style="133" customWidth="1"/>
    <col min="2" max="2" width="4.125" style="133" customWidth="1"/>
    <col min="3" max="3" width="4.25390625" style="133" bestFit="1" customWidth="1"/>
    <col min="4" max="4" width="21.25390625" style="134" bestFit="1" customWidth="1"/>
    <col min="5" max="5" width="20.00390625" style="135" bestFit="1" customWidth="1"/>
    <col min="6" max="7" width="3.75390625" style="136" customWidth="1"/>
    <col min="8" max="8" width="5.125" style="134" customWidth="1"/>
    <col min="9" max="9" width="5.25390625" style="134" customWidth="1"/>
    <col min="10" max="10" width="6.75390625" style="134" customWidth="1"/>
    <col min="11" max="11" width="6.75390625" style="134" hidden="1" customWidth="1"/>
    <col min="12" max="12" width="8.125" style="134" customWidth="1"/>
    <col min="13" max="13" width="11.375" style="134" customWidth="1"/>
    <col min="14" max="14" width="24.875" style="137" customWidth="1"/>
    <col min="15" max="15" width="6.375" style="133" hidden="1" customWidth="1"/>
    <col min="16" max="16" width="12.25390625" style="133" customWidth="1"/>
    <col min="17" max="16384" width="9.00390625" style="134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F4" s="10"/>
      <c r="G4" s="10"/>
      <c r="M4" s="11"/>
      <c r="N4" s="12"/>
      <c r="O4" s="13"/>
      <c r="P4" s="13"/>
    </row>
    <row r="5" spans="1:16" s="19" customFormat="1" ht="15.7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8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22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2"/>
      <c r="M6" s="22"/>
      <c r="N6" s="22"/>
      <c r="O6" s="22"/>
      <c r="P6" s="22"/>
    </row>
    <row r="7" spans="1:16" s="34" customFormat="1" ht="15" customHeight="1">
      <c r="A7" s="25" t="s">
        <v>24</v>
      </c>
      <c r="B7" s="26"/>
      <c r="C7" s="26"/>
      <c r="D7" s="27"/>
      <c r="E7" s="28"/>
      <c r="F7" s="29"/>
      <c r="G7" s="29"/>
      <c r="H7" s="30"/>
      <c r="I7" s="30"/>
      <c r="J7" s="30"/>
      <c r="K7" s="30"/>
      <c r="L7" s="30"/>
      <c r="M7" s="27"/>
      <c r="N7" s="31"/>
      <c r="O7" s="32"/>
      <c r="P7" s="33"/>
    </row>
    <row r="8" spans="1:16" s="45" customFormat="1" ht="13.5" customHeight="1">
      <c r="A8" s="35">
        <v>1</v>
      </c>
      <c r="B8" s="36" t="s">
        <v>25</v>
      </c>
      <c r="C8" s="37">
        <v>201</v>
      </c>
      <c r="D8" s="38" t="s">
        <v>26</v>
      </c>
      <c r="E8" s="39" t="s">
        <v>27</v>
      </c>
      <c r="F8" s="40">
        <v>2</v>
      </c>
      <c r="G8" s="40"/>
      <c r="H8" s="41">
        <f>(F8+G8)*16</f>
        <v>32</v>
      </c>
      <c r="I8" s="41">
        <f>ROUND((H8*0.75),0)</f>
        <v>24</v>
      </c>
      <c r="J8" s="42" t="s">
        <v>28</v>
      </c>
      <c r="K8" s="43"/>
      <c r="L8" s="40" t="s">
        <v>29</v>
      </c>
      <c r="M8" s="44" t="s">
        <v>30</v>
      </c>
      <c r="N8" s="44" t="s">
        <v>31</v>
      </c>
      <c r="O8" s="43"/>
      <c r="P8" s="42" t="s">
        <v>32</v>
      </c>
    </row>
    <row r="9" spans="1:16" s="45" customFormat="1" ht="13.5" customHeight="1">
      <c r="A9" s="46"/>
      <c r="B9" s="47"/>
      <c r="C9" s="48"/>
      <c r="D9" s="49"/>
      <c r="E9" s="50"/>
      <c r="F9" s="51"/>
      <c r="G9" s="51"/>
      <c r="H9" s="52"/>
      <c r="I9" s="52"/>
      <c r="J9" s="53"/>
      <c r="K9" s="54"/>
      <c r="L9" s="51"/>
      <c r="M9" s="55"/>
      <c r="N9" s="55"/>
      <c r="O9" s="56"/>
      <c r="P9" s="53"/>
    </row>
    <row r="10" spans="1:16" s="45" customFormat="1" ht="13.5" customHeight="1">
      <c r="A10" s="57">
        <v>2</v>
      </c>
      <c r="B10" s="58" t="s">
        <v>33</v>
      </c>
      <c r="C10" s="59">
        <v>303</v>
      </c>
      <c r="D10" s="60" t="s">
        <v>34</v>
      </c>
      <c r="E10" s="61" t="s">
        <v>35</v>
      </c>
      <c r="F10" s="62">
        <v>3</v>
      </c>
      <c r="G10" s="62"/>
      <c r="H10" s="63">
        <f>(F10+G10)*16</f>
        <v>48</v>
      </c>
      <c r="I10" s="63">
        <f>ROUND((H10*0.75),0)</f>
        <v>36</v>
      </c>
      <c r="J10" s="64" t="s">
        <v>28</v>
      </c>
      <c r="K10" s="65"/>
      <c r="L10" s="62" t="s">
        <v>36</v>
      </c>
      <c r="M10" s="66" t="s">
        <v>37</v>
      </c>
      <c r="N10" s="67" t="s">
        <v>38</v>
      </c>
      <c r="O10" s="65"/>
      <c r="P10" s="64" t="s">
        <v>39</v>
      </c>
    </row>
    <row r="11" spans="1:16" s="45" customFormat="1" ht="13.5" customHeight="1">
      <c r="A11" s="68"/>
      <c r="B11" s="69"/>
      <c r="C11" s="70"/>
      <c r="D11" s="71"/>
      <c r="E11" s="72"/>
      <c r="F11" s="73"/>
      <c r="G11" s="73"/>
      <c r="H11" s="74"/>
      <c r="I11" s="74"/>
      <c r="J11" s="75"/>
      <c r="K11" s="76"/>
      <c r="L11" s="73"/>
      <c r="M11" s="77"/>
      <c r="N11" s="78"/>
      <c r="O11" s="79"/>
      <c r="P11" s="75"/>
    </row>
    <row r="12" spans="1:16" s="45" customFormat="1" ht="13.5" customHeight="1">
      <c r="A12" s="57">
        <v>3</v>
      </c>
      <c r="B12" s="58" t="s">
        <v>33</v>
      </c>
      <c r="C12" s="59">
        <v>411</v>
      </c>
      <c r="D12" s="60" t="s">
        <v>40</v>
      </c>
      <c r="E12" s="61" t="s">
        <v>41</v>
      </c>
      <c r="F12" s="62">
        <v>3</v>
      </c>
      <c r="G12" s="62"/>
      <c r="H12" s="63">
        <f>(F12+G12)*16</f>
        <v>48</v>
      </c>
      <c r="I12" s="63">
        <f>ROUND((H12*0.75),0)</f>
        <v>36</v>
      </c>
      <c r="J12" s="64" t="s">
        <v>28</v>
      </c>
      <c r="K12" s="65"/>
      <c r="L12" s="62" t="s">
        <v>42</v>
      </c>
      <c r="M12" s="66" t="s">
        <v>30</v>
      </c>
      <c r="N12" s="67" t="s">
        <v>38</v>
      </c>
      <c r="O12" s="65"/>
      <c r="P12" s="64" t="s">
        <v>39</v>
      </c>
    </row>
    <row r="13" spans="1:16" s="45" customFormat="1" ht="13.5" customHeight="1">
      <c r="A13" s="68"/>
      <c r="B13" s="69"/>
      <c r="C13" s="70"/>
      <c r="D13" s="71"/>
      <c r="E13" s="72"/>
      <c r="F13" s="73"/>
      <c r="G13" s="73"/>
      <c r="H13" s="74"/>
      <c r="I13" s="74"/>
      <c r="J13" s="75"/>
      <c r="K13" s="76"/>
      <c r="L13" s="73"/>
      <c r="M13" s="77"/>
      <c r="N13" s="78"/>
      <c r="O13" s="79"/>
      <c r="P13" s="75"/>
    </row>
    <row r="14" spans="1:16" s="45" customFormat="1" ht="13.5" customHeight="1">
      <c r="A14" s="57">
        <v>4</v>
      </c>
      <c r="B14" s="58" t="s">
        <v>43</v>
      </c>
      <c r="C14" s="59">
        <v>403</v>
      </c>
      <c r="D14" s="60" t="s">
        <v>44</v>
      </c>
      <c r="E14" s="61" t="s">
        <v>45</v>
      </c>
      <c r="F14" s="62">
        <v>3</v>
      </c>
      <c r="G14" s="62"/>
      <c r="H14" s="63">
        <f>(F14+G14)*16</f>
        <v>48</v>
      </c>
      <c r="I14" s="63">
        <f>ROUND((H14*0.75),0)</f>
        <v>36</v>
      </c>
      <c r="J14" s="64" t="s">
        <v>28</v>
      </c>
      <c r="K14" s="65"/>
      <c r="L14" s="62" t="s">
        <v>46</v>
      </c>
      <c r="M14" s="66" t="s">
        <v>47</v>
      </c>
      <c r="N14" s="67" t="s">
        <v>38</v>
      </c>
      <c r="O14" s="65"/>
      <c r="P14" s="64" t="s">
        <v>39</v>
      </c>
    </row>
    <row r="15" spans="1:16" s="45" customFormat="1" ht="13.5" customHeight="1">
      <c r="A15" s="68"/>
      <c r="B15" s="69"/>
      <c r="C15" s="70"/>
      <c r="D15" s="71"/>
      <c r="E15" s="72"/>
      <c r="F15" s="73"/>
      <c r="G15" s="73"/>
      <c r="H15" s="74"/>
      <c r="I15" s="74"/>
      <c r="J15" s="75"/>
      <c r="K15" s="76"/>
      <c r="L15" s="73"/>
      <c r="M15" s="77"/>
      <c r="N15" s="78"/>
      <c r="O15" s="79"/>
      <c r="P15" s="75"/>
    </row>
    <row r="16" spans="1:16" s="45" customFormat="1" ht="13.5" customHeight="1">
      <c r="A16" s="57">
        <v>5</v>
      </c>
      <c r="B16" s="58" t="s">
        <v>33</v>
      </c>
      <c r="C16" s="59">
        <v>414</v>
      </c>
      <c r="D16" s="60" t="s">
        <v>48</v>
      </c>
      <c r="E16" s="61" t="s">
        <v>49</v>
      </c>
      <c r="F16" s="62">
        <v>2</v>
      </c>
      <c r="G16" s="62"/>
      <c r="H16" s="63">
        <f>(F16+G16)*16</f>
        <v>32</v>
      </c>
      <c r="I16" s="63">
        <f>ROUND((H16*0.75),0)</f>
        <v>24</v>
      </c>
      <c r="J16" s="64" t="s">
        <v>28</v>
      </c>
      <c r="K16" s="65"/>
      <c r="L16" s="62" t="s">
        <v>50</v>
      </c>
      <c r="M16" s="66" t="s">
        <v>47</v>
      </c>
      <c r="N16" s="67" t="s">
        <v>38</v>
      </c>
      <c r="O16" s="65"/>
      <c r="P16" s="64" t="s">
        <v>39</v>
      </c>
    </row>
    <row r="17" spans="1:16" s="45" customFormat="1" ht="13.5" customHeight="1">
      <c r="A17" s="68"/>
      <c r="B17" s="69"/>
      <c r="C17" s="70"/>
      <c r="D17" s="71"/>
      <c r="E17" s="72"/>
      <c r="F17" s="73"/>
      <c r="G17" s="73"/>
      <c r="H17" s="74"/>
      <c r="I17" s="74"/>
      <c r="J17" s="75"/>
      <c r="K17" s="76"/>
      <c r="L17" s="73"/>
      <c r="M17" s="77"/>
      <c r="N17" s="78"/>
      <c r="O17" s="79"/>
      <c r="P17" s="75"/>
    </row>
    <row r="18" spans="1:16" s="34" customFormat="1" ht="13.5" customHeight="1">
      <c r="A18" s="80"/>
      <c r="B18" s="81"/>
      <c r="C18" s="82"/>
      <c r="D18" s="83" t="s">
        <v>51</v>
      </c>
      <c r="E18" s="83"/>
      <c r="F18" s="84">
        <f>SUM(F8:F17)</f>
        <v>13</v>
      </c>
      <c r="G18" s="84">
        <f>SUM(G8:G17)</f>
        <v>0</v>
      </c>
      <c r="H18" s="80">
        <f>SUM(H8:H17)</f>
        <v>208</v>
      </c>
      <c r="I18" s="80">
        <f>SUM(I8:I17)</f>
        <v>156</v>
      </c>
      <c r="J18" s="85"/>
      <c r="K18" s="86">
        <f>SUM(K16:K17)</f>
        <v>0</v>
      </c>
      <c r="L18" s="85"/>
      <c r="M18" s="87"/>
      <c r="N18" s="88"/>
      <c r="O18" s="80"/>
      <c r="P18" s="89"/>
    </row>
    <row r="19" spans="1:16" s="34" customFormat="1" ht="13.5" customHeight="1">
      <c r="A19" s="90" t="s">
        <v>52</v>
      </c>
      <c r="B19" s="91"/>
      <c r="C19" s="91"/>
      <c r="D19" s="92"/>
      <c r="E19" s="28"/>
      <c r="F19" s="93"/>
      <c r="G19" s="93"/>
      <c r="H19" s="28"/>
      <c r="I19" s="28"/>
      <c r="J19" s="28"/>
      <c r="K19" s="28"/>
      <c r="L19" s="28"/>
      <c r="M19" s="92"/>
      <c r="N19" s="94"/>
      <c r="O19" s="95"/>
      <c r="P19" s="96"/>
    </row>
    <row r="20" spans="1:16" s="45" customFormat="1" ht="13.5" customHeight="1">
      <c r="A20" s="57">
        <v>1</v>
      </c>
      <c r="B20" s="58" t="s">
        <v>33</v>
      </c>
      <c r="C20" s="59">
        <v>303</v>
      </c>
      <c r="D20" s="60" t="s">
        <v>34</v>
      </c>
      <c r="E20" s="61" t="s">
        <v>35</v>
      </c>
      <c r="F20" s="62">
        <v>3</v>
      </c>
      <c r="G20" s="62"/>
      <c r="H20" s="63">
        <f>(F20+G20)*16</f>
        <v>48</v>
      </c>
      <c r="I20" s="63">
        <f>ROUND((H20*0.75),0)</f>
        <v>36</v>
      </c>
      <c r="J20" s="64" t="s">
        <v>28</v>
      </c>
      <c r="K20" s="65"/>
      <c r="L20" s="62" t="s">
        <v>36</v>
      </c>
      <c r="M20" s="66" t="s">
        <v>37</v>
      </c>
      <c r="N20" s="67" t="s">
        <v>38</v>
      </c>
      <c r="O20" s="65"/>
      <c r="P20" s="64" t="s">
        <v>39</v>
      </c>
    </row>
    <row r="21" spans="1:16" s="45" customFormat="1" ht="13.5" customHeight="1">
      <c r="A21" s="68"/>
      <c r="B21" s="69"/>
      <c r="C21" s="70"/>
      <c r="D21" s="71"/>
      <c r="E21" s="72"/>
      <c r="F21" s="73"/>
      <c r="G21" s="73"/>
      <c r="H21" s="74"/>
      <c r="I21" s="74"/>
      <c r="J21" s="75"/>
      <c r="K21" s="76"/>
      <c r="L21" s="73"/>
      <c r="M21" s="77"/>
      <c r="N21" s="78"/>
      <c r="O21" s="79"/>
      <c r="P21" s="75"/>
    </row>
    <row r="22" spans="1:16" s="45" customFormat="1" ht="13.5" customHeight="1">
      <c r="A22" s="57">
        <v>2</v>
      </c>
      <c r="B22" s="58" t="s">
        <v>33</v>
      </c>
      <c r="C22" s="59">
        <v>411</v>
      </c>
      <c r="D22" s="60" t="s">
        <v>40</v>
      </c>
      <c r="E22" s="61" t="s">
        <v>41</v>
      </c>
      <c r="F22" s="62">
        <v>3</v>
      </c>
      <c r="G22" s="62"/>
      <c r="H22" s="63">
        <f>(F22+G22)*16</f>
        <v>48</v>
      </c>
      <c r="I22" s="63">
        <f>ROUND((H22*0.75),0)</f>
        <v>36</v>
      </c>
      <c r="J22" s="64" t="s">
        <v>28</v>
      </c>
      <c r="K22" s="65"/>
      <c r="L22" s="62" t="s">
        <v>42</v>
      </c>
      <c r="M22" s="66" t="s">
        <v>30</v>
      </c>
      <c r="N22" s="67" t="s">
        <v>38</v>
      </c>
      <c r="O22" s="65"/>
      <c r="P22" s="64" t="s">
        <v>39</v>
      </c>
    </row>
    <row r="23" spans="1:16" s="45" customFormat="1" ht="13.5" customHeight="1">
      <c r="A23" s="68"/>
      <c r="B23" s="69"/>
      <c r="C23" s="70"/>
      <c r="D23" s="71"/>
      <c r="E23" s="72"/>
      <c r="F23" s="73"/>
      <c r="G23" s="73"/>
      <c r="H23" s="74"/>
      <c r="I23" s="74"/>
      <c r="J23" s="75"/>
      <c r="K23" s="76"/>
      <c r="L23" s="73"/>
      <c r="M23" s="77"/>
      <c r="N23" s="78"/>
      <c r="O23" s="79"/>
      <c r="P23" s="75"/>
    </row>
    <row r="24" spans="1:16" s="45" customFormat="1" ht="13.5" customHeight="1">
      <c r="A24" s="57">
        <v>3</v>
      </c>
      <c r="B24" s="58" t="s">
        <v>43</v>
      </c>
      <c r="C24" s="59">
        <v>403</v>
      </c>
      <c r="D24" s="60" t="s">
        <v>44</v>
      </c>
      <c r="E24" s="61" t="s">
        <v>45</v>
      </c>
      <c r="F24" s="62">
        <v>3</v>
      </c>
      <c r="G24" s="62"/>
      <c r="H24" s="63">
        <f>(F24+G24)*16</f>
        <v>48</v>
      </c>
      <c r="I24" s="63">
        <f>ROUND((H24*0.75),0)</f>
        <v>36</v>
      </c>
      <c r="J24" s="64" t="s">
        <v>28</v>
      </c>
      <c r="K24" s="65"/>
      <c r="L24" s="62" t="s">
        <v>46</v>
      </c>
      <c r="M24" s="66" t="s">
        <v>47</v>
      </c>
      <c r="N24" s="67" t="s">
        <v>38</v>
      </c>
      <c r="O24" s="65"/>
      <c r="P24" s="64" t="s">
        <v>39</v>
      </c>
    </row>
    <row r="25" spans="1:16" s="45" customFormat="1" ht="13.5" customHeight="1">
      <c r="A25" s="68"/>
      <c r="B25" s="69"/>
      <c r="C25" s="70"/>
      <c r="D25" s="71"/>
      <c r="E25" s="72"/>
      <c r="F25" s="73"/>
      <c r="G25" s="73"/>
      <c r="H25" s="74"/>
      <c r="I25" s="74"/>
      <c r="J25" s="75"/>
      <c r="K25" s="76"/>
      <c r="L25" s="73"/>
      <c r="M25" s="77"/>
      <c r="N25" s="78"/>
      <c r="O25" s="79"/>
      <c r="P25" s="75"/>
    </row>
    <row r="26" spans="1:16" s="45" customFormat="1" ht="13.5" customHeight="1">
      <c r="A26" s="57">
        <v>4</v>
      </c>
      <c r="B26" s="58" t="s">
        <v>33</v>
      </c>
      <c r="C26" s="59">
        <v>414</v>
      </c>
      <c r="D26" s="60" t="s">
        <v>48</v>
      </c>
      <c r="E26" s="61" t="s">
        <v>49</v>
      </c>
      <c r="F26" s="62">
        <v>2</v>
      </c>
      <c r="G26" s="62"/>
      <c r="H26" s="63">
        <f>(F26+G26)*16</f>
        <v>32</v>
      </c>
      <c r="I26" s="63">
        <f>ROUND((H26*0.75),0)</f>
        <v>24</v>
      </c>
      <c r="J26" s="64" t="s">
        <v>28</v>
      </c>
      <c r="K26" s="65"/>
      <c r="L26" s="62" t="s">
        <v>50</v>
      </c>
      <c r="M26" s="66" t="s">
        <v>47</v>
      </c>
      <c r="N26" s="67" t="s">
        <v>38</v>
      </c>
      <c r="O26" s="65"/>
      <c r="P26" s="64" t="s">
        <v>39</v>
      </c>
    </row>
    <row r="27" spans="1:16" s="45" customFormat="1" ht="13.5" customHeight="1">
      <c r="A27" s="68"/>
      <c r="B27" s="69"/>
      <c r="C27" s="70"/>
      <c r="D27" s="71"/>
      <c r="E27" s="72"/>
      <c r="F27" s="73"/>
      <c r="G27" s="73"/>
      <c r="H27" s="74"/>
      <c r="I27" s="74"/>
      <c r="J27" s="75"/>
      <c r="K27" s="76"/>
      <c r="L27" s="73"/>
      <c r="M27" s="77"/>
      <c r="N27" s="78"/>
      <c r="O27" s="79"/>
      <c r="P27" s="75"/>
    </row>
    <row r="28" spans="1:16" s="34" customFormat="1" ht="13.5" customHeight="1">
      <c r="A28" s="80"/>
      <c r="B28" s="81"/>
      <c r="C28" s="82"/>
      <c r="D28" s="83" t="s">
        <v>51</v>
      </c>
      <c r="E28" s="83"/>
      <c r="F28" s="84">
        <f>SUM(F20:F27)</f>
        <v>11</v>
      </c>
      <c r="G28" s="84">
        <f>SUM(G20:G27)</f>
        <v>0</v>
      </c>
      <c r="H28" s="80">
        <f>SUM(H20:H27)</f>
        <v>176</v>
      </c>
      <c r="I28" s="80">
        <f>SUM(I20:I27)</f>
        <v>132</v>
      </c>
      <c r="J28" s="85"/>
      <c r="K28" s="86">
        <f>SUM(K26:K27)</f>
        <v>0</v>
      </c>
      <c r="L28" s="85"/>
      <c r="M28" s="87"/>
      <c r="N28" s="88"/>
      <c r="O28" s="80"/>
      <c r="P28" s="89"/>
    </row>
    <row r="29" spans="1:16" s="34" customFormat="1" ht="13.5" customHeight="1">
      <c r="A29" s="97" t="s">
        <v>53</v>
      </c>
      <c r="B29" s="91"/>
      <c r="C29" s="91"/>
      <c r="D29" s="92"/>
      <c r="E29" s="28"/>
      <c r="F29" s="93"/>
      <c r="G29" s="93"/>
      <c r="H29" s="28"/>
      <c r="I29" s="28"/>
      <c r="J29" s="28"/>
      <c r="K29" s="28"/>
      <c r="L29" s="28"/>
      <c r="M29" s="92"/>
      <c r="N29" s="94"/>
      <c r="O29" s="95"/>
      <c r="P29" s="96"/>
    </row>
    <row r="30" spans="1:16" s="45" customFormat="1" ht="13.5" customHeight="1">
      <c r="A30" s="35">
        <v>1</v>
      </c>
      <c r="B30" s="36" t="s">
        <v>25</v>
      </c>
      <c r="C30" s="37">
        <v>201</v>
      </c>
      <c r="D30" s="38" t="s">
        <v>26</v>
      </c>
      <c r="E30" s="39" t="s">
        <v>27</v>
      </c>
      <c r="F30" s="40">
        <v>2</v>
      </c>
      <c r="G30" s="40"/>
      <c r="H30" s="41">
        <f>(F30+G30)*16</f>
        <v>32</v>
      </c>
      <c r="I30" s="41">
        <f>ROUND((H30*0.75),0)</f>
        <v>24</v>
      </c>
      <c r="J30" s="42" t="s">
        <v>28</v>
      </c>
      <c r="K30" s="43"/>
      <c r="L30" s="40" t="s">
        <v>29</v>
      </c>
      <c r="M30" s="44" t="s">
        <v>30</v>
      </c>
      <c r="N30" s="44" t="s">
        <v>31</v>
      </c>
      <c r="O30" s="43"/>
      <c r="P30" s="42" t="s">
        <v>32</v>
      </c>
    </row>
    <row r="31" spans="1:16" s="45" customFormat="1" ht="13.5" customHeight="1">
      <c r="A31" s="46"/>
      <c r="B31" s="47"/>
      <c r="C31" s="48"/>
      <c r="D31" s="49"/>
      <c r="E31" s="50"/>
      <c r="F31" s="51"/>
      <c r="G31" s="51"/>
      <c r="H31" s="52"/>
      <c r="I31" s="52"/>
      <c r="J31" s="53"/>
      <c r="K31" s="54"/>
      <c r="L31" s="51"/>
      <c r="M31" s="55"/>
      <c r="N31" s="55"/>
      <c r="O31" s="56"/>
      <c r="P31" s="53"/>
    </row>
    <row r="32" spans="1:16" s="34" customFormat="1" ht="13.5" customHeight="1">
      <c r="A32" s="57">
        <v>2</v>
      </c>
      <c r="B32" s="58" t="s">
        <v>33</v>
      </c>
      <c r="C32" s="59">
        <v>303</v>
      </c>
      <c r="D32" s="60" t="s">
        <v>34</v>
      </c>
      <c r="E32" s="61" t="s">
        <v>35</v>
      </c>
      <c r="F32" s="62">
        <v>3</v>
      </c>
      <c r="G32" s="62"/>
      <c r="H32" s="63">
        <f>(F32+G32)*16</f>
        <v>48</v>
      </c>
      <c r="I32" s="63">
        <f>ROUND((H32*0.75),0)</f>
        <v>36</v>
      </c>
      <c r="J32" s="64" t="s">
        <v>28</v>
      </c>
      <c r="K32" s="98"/>
      <c r="L32" s="62" t="s">
        <v>46</v>
      </c>
      <c r="M32" s="66" t="s">
        <v>54</v>
      </c>
      <c r="N32" s="67" t="s">
        <v>38</v>
      </c>
      <c r="O32" s="65"/>
      <c r="P32" s="64" t="s">
        <v>55</v>
      </c>
    </row>
    <row r="33" spans="1:16" s="34" customFormat="1" ht="13.5" customHeight="1">
      <c r="A33" s="68"/>
      <c r="B33" s="69"/>
      <c r="C33" s="70"/>
      <c r="D33" s="71"/>
      <c r="E33" s="72"/>
      <c r="F33" s="73"/>
      <c r="G33" s="73"/>
      <c r="H33" s="74"/>
      <c r="I33" s="74"/>
      <c r="J33" s="75"/>
      <c r="K33" s="98"/>
      <c r="L33" s="73"/>
      <c r="M33" s="77"/>
      <c r="N33" s="78"/>
      <c r="O33" s="79"/>
      <c r="P33" s="75"/>
    </row>
    <row r="34" spans="1:16" s="34" customFormat="1" ht="13.5" customHeight="1">
      <c r="A34" s="57">
        <v>3</v>
      </c>
      <c r="B34" s="58" t="s">
        <v>56</v>
      </c>
      <c r="C34" s="59">
        <v>402</v>
      </c>
      <c r="D34" s="60" t="s">
        <v>57</v>
      </c>
      <c r="E34" s="61" t="s">
        <v>58</v>
      </c>
      <c r="F34" s="62">
        <v>3</v>
      </c>
      <c r="G34" s="62"/>
      <c r="H34" s="63">
        <f>(F34+G34)*16</f>
        <v>48</v>
      </c>
      <c r="I34" s="63">
        <f>ROUND((H34*0.75),0)</f>
        <v>36</v>
      </c>
      <c r="J34" s="64" t="s">
        <v>28</v>
      </c>
      <c r="K34" s="98"/>
      <c r="L34" s="62" t="s">
        <v>36</v>
      </c>
      <c r="M34" s="66" t="s">
        <v>54</v>
      </c>
      <c r="N34" s="67" t="s">
        <v>38</v>
      </c>
      <c r="O34" s="65"/>
      <c r="P34" s="64" t="s">
        <v>55</v>
      </c>
    </row>
    <row r="35" spans="1:16" s="34" customFormat="1" ht="13.5" customHeight="1">
      <c r="A35" s="68"/>
      <c r="B35" s="69"/>
      <c r="C35" s="70"/>
      <c r="D35" s="71"/>
      <c r="E35" s="72"/>
      <c r="F35" s="73"/>
      <c r="G35" s="73"/>
      <c r="H35" s="74"/>
      <c r="I35" s="74"/>
      <c r="J35" s="75"/>
      <c r="K35" s="98"/>
      <c r="L35" s="73"/>
      <c r="M35" s="77"/>
      <c r="N35" s="78"/>
      <c r="O35" s="79"/>
      <c r="P35" s="75"/>
    </row>
    <row r="36" spans="1:16" s="34" customFormat="1" ht="13.5" customHeight="1">
      <c r="A36" s="57">
        <v>4</v>
      </c>
      <c r="B36" s="58" t="s">
        <v>43</v>
      </c>
      <c r="C36" s="59">
        <v>403</v>
      </c>
      <c r="D36" s="60" t="s">
        <v>44</v>
      </c>
      <c r="E36" s="61" t="s">
        <v>59</v>
      </c>
      <c r="F36" s="62">
        <v>3</v>
      </c>
      <c r="G36" s="62"/>
      <c r="H36" s="63">
        <f>(F36+G36)*16</f>
        <v>48</v>
      </c>
      <c r="I36" s="63">
        <f>ROUND((H36*0.75),0)</f>
        <v>36</v>
      </c>
      <c r="J36" s="64" t="s">
        <v>28</v>
      </c>
      <c r="K36" s="98"/>
      <c r="L36" s="62" t="s">
        <v>50</v>
      </c>
      <c r="M36" s="66" t="s">
        <v>54</v>
      </c>
      <c r="N36" s="67" t="s">
        <v>38</v>
      </c>
      <c r="O36" s="65"/>
      <c r="P36" s="64" t="s">
        <v>55</v>
      </c>
    </row>
    <row r="37" spans="1:16" s="34" customFormat="1" ht="13.5" customHeight="1">
      <c r="A37" s="68"/>
      <c r="B37" s="69"/>
      <c r="C37" s="70"/>
      <c r="D37" s="71"/>
      <c r="E37" s="72"/>
      <c r="F37" s="73"/>
      <c r="G37" s="73"/>
      <c r="H37" s="74"/>
      <c r="I37" s="74"/>
      <c r="J37" s="75"/>
      <c r="K37" s="98"/>
      <c r="L37" s="73"/>
      <c r="M37" s="77"/>
      <c r="N37" s="78"/>
      <c r="O37" s="79"/>
      <c r="P37" s="75"/>
    </row>
    <row r="38" spans="1:16" s="34" customFormat="1" ht="13.5" customHeight="1">
      <c r="A38" s="57">
        <v>5</v>
      </c>
      <c r="B38" s="58" t="s">
        <v>56</v>
      </c>
      <c r="C38" s="59">
        <v>353</v>
      </c>
      <c r="D38" s="60" t="s">
        <v>60</v>
      </c>
      <c r="E38" s="61" t="s">
        <v>61</v>
      </c>
      <c r="F38" s="62">
        <v>2</v>
      </c>
      <c r="G38" s="62"/>
      <c r="H38" s="63">
        <f>(F38+G38)*16</f>
        <v>32</v>
      </c>
      <c r="I38" s="63">
        <f>ROUND((H38*0.75),0)</f>
        <v>24</v>
      </c>
      <c r="J38" s="64" t="s">
        <v>62</v>
      </c>
      <c r="K38" s="98"/>
      <c r="L38" s="99"/>
      <c r="M38" s="100"/>
      <c r="N38" s="67" t="s">
        <v>38</v>
      </c>
      <c r="O38" s="65"/>
      <c r="P38" s="64" t="s">
        <v>55</v>
      </c>
    </row>
    <row r="39" spans="1:16" s="34" customFormat="1" ht="13.5" customHeight="1">
      <c r="A39" s="68"/>
      <c r="B39" s="69"/>
      <c r="C39" s="70"/>
      <c r="D39" s="71"/>
      <c r="E39" s="72"/>
      <c r="F39" s="73"/>
      <c r="G39" s="73"/>
      <c r="H39" s="74"/>
      <c r="I39" s="74"/>
      <c r="J39" s="75"/>
      <c r="K39" s="98"/>
      <c r="L39" s="101"/>
      <c r="M39" s="102"/>
      <c r="N39" s="78"/>
      <c r="O39" s="79"/>
      <c r="P39" s="75"/>
    </row>
    <row r="40" spans="1:16" s="34" customFormat="1" ht="13.5" customHeight="1">
      <c r="A40" s="80"/>
      <c r="B40" s="81"/>
      <c r="C40" s="82"/>
      <c r="D40" s="83" t="s">
        <v>51</v>
      </c>
      <c r="E40" s="83"/>
      <c r="F40" s="84">
        <f>SUM(F30:F39)</f>
        <v>13</v>
      </c>
      <c r="G40" s="84">
        <f>SUM(G30:G39)</f>
        <v>0</v>
      </c>
      <c r="H40" s="80">
        <f>SUM(H30:H39)</f>
        <v>208</v>
      </c>
      <c r="I40" s="80">
        <f>SUM(I30:I39)</f>
        <v>156</v>
      </c>
      <c r="J40" s="85"/>
      <c r="K40" s="86">
        <f>SUM(K38:K39)</f>
        <v>0</v>
      </c>
      <c r="L40" s="85"/>
      <c r="M40" s="87"/>
      <c r="N40" s="88"/>
      <c r="O40" s="80"/>
      <c r="P40" s="89"/>
    </row>
    <row r="41" spans="1:16" s="34" customFormat="1" ht="15.75" customHeight="1">
      <c r="A41" s="97" t="s">
        <v>63</v>
      </c>
      <c r="B41" s="91"/>
      <c r="C41" s="91"/>
      <c r="D41" s="92"/>
      <c r="E41" s="28"/>
      <c r="F41" s="93"/>
      <c r="G41" s="93"/>
      <c r="H41" s="28"/>
      <c r="I41" s="28"/>
      <c r="J41" s="28"/>
      <c r="K41" s="28"/>
      <c r="L41" s="28"/>
      <c r="M41" s="92"/>
      <c r="N41" s="94"/>
      <c r="O41" s="95"/>
      <c r="P41" s="96"/>
    </row>
    <row r="42" spans="1:16" s="34" customFormat="1" ht="15.75" customHeight="1">
      <c r="A42" s="57">
        <v>1</v>
      </c>
      <c r="B42" s="58" t="s">
        <v>33</v>
      </c>
      <c r="C42" s="59">
        <v>303</v>
      </c>
      <c r="D42" s="60" t="s">
        <v>34</v>
      </c>
      <c r="E42" s="61" t="s">
        <v>35</v>
      </c>
      <c r="F42" s="62">
        <v>3</v>
      </c>
      <c r="G42" s="62"/>
      <c r="H42" s="63">
        <f>(F42+G42)*16</f>
        <v>48</v>
      </c>
      <c r="I42" s="63">
        <f>ROUND((H42*0.75),0)</f>
        <v>36</v>
      </c>
      <c r="J42" s="64" t="s">
        <v>28</v>
      </c>
      <c r="K42" s="98"/>
      <c r="L42" s="62" t="s">
        <v>46</v>
      </c>
      <c r="M42" s="66" t="s">
        <v>54</v>
      </c>
      <c r="N42" s="67" t="s">
        <v>38</v>
      </c>
      <c r="O42" s="65"/>
      <c r="P42" s="64" t="s">
        <v>55</v>
      </c>
    </row>
    <row r="43" spans="1:16" s="34" customFormat="1" ht="15.75" customHeight="1">
      <c r="A43" s="68"/>
      <c r="B43" s="69"/>
      <c r="C43" s="70"/>
      <c r="D43" s="71"/>
      <c r="E43" s="72"/>
      <c r="F43" s="73"/>
      <c r="G43" s="73"/>
      <c r="H43" s="74"/>
      <c r="I43" s="74"/>
      <c r="J43" s="75"/>
      <c r="K43" s="98"/>
      <c r="L43" s="73"/>
      <c r="M43" s="77"/>
      <c r="N43" s="78"/>
      <c r="O43" s="79"/>
      <c r="P43" s="75"/>
    </row>
    <row r="44" spans="1:16" s="34" customFormat="1" ht="15.75" customHeight="1">
      <c r="A44" s="57">
        <v>2</v>
      </c>
      <c r="B44" s="58" t="s">
        <v>56</v>
      </c>
      <c r="C44" s="59">
        <v>402</v>
      </c>
      <c r="D44" s="60" t="s">
        <v>57</v>
      </c>
      <c r="E44" s="61" t="s">
        <v>58</v>
      </c>
      <c r="F44" s="62">
        <v>3</v>
      </c>
      <c r="G44" s="62"/>
      <c r="H44" s="63">
        <f>(F44+G44)*16</f>
        <v>48</v>
      </c>
      <c r="I44" s="63">
        <f>ROUND((H44*0.75),0)</f>
        <v>36</v>
      </c>
      <c r="J44" s="64" t="s">
        <v>28</v>
      </c>
      <c r="K44" s="98"/>
      <c r="L44" s="62" t="s">
        <v>36</v>
      </c>
      <c r="M44" s="66" t="s">
        <v>54</v>
      </c>
      <c r="N44" s="67" t="s">
        <v>38</v>
      </c>
      <c r="O44" s="65"/>
      <c r="P44" s="64" t="s">
        <v>55</v>
      </c>
    </row>
    <row r="45" spans="1:16" s="34" customFormat="1" ht="15.75" customHeight="1">
      <c r="A45" s="68"/>
      <c r="B45" s="69"/>
      <c r="C45" s="70"/>
      <c r="D45" s="71"/>
      <c r="E45" s="72"/>
      <c r="F45" s="73"/>
      <c r="G45" s="73"/>
      <c r="H45" s="74"/>
      <c r="I45" s="74"/>
      <c r="J45" s="75"/>
      <c r="K45" s="98"/>
      <c r="L45" s="73"/>
      <c r="M45" s="77"/>
      <c r="N45" s="78"/>
      <c r="O45" s="79"/>
      <c r="P45" s="75"/>
    </row>
    <row r="46" spans="1:16" s="34" customFormat="1" ht="15.75" customHeight="1">
      <c r="A46" s="57">
        <v>3</v>
      </c>
      <c r="B46" s="58" t="s">
        <v>43</v>
      </c>
      <c r="C46" s="59">
        <v>403</v>
      </c>
      <c r="D46" s="60" t="s">
        <v>44</v>
      </c>
      <c r="E46" s="61" t="s">
        <v>59</v>
      </c>
      <c r="F46" s="62">
        <v>3</v>
      </c>
      <c r="G46" s="62"/>
      <c r="H46" s="63">
        <f>(F46+G46)*16</f>
        <v>48</v>
      </c>
      <c r="I46" s="63">
        <f>ROUND((H46*0.75),0)</f>
        <v>36</v>
      </c>
      <c r="J46" s="64" t="s">
        <v>28</v>
      </c>
      <c r="K46" s="98"/>
      <c r="L46" s="62" t="s">
        <v>50</v>
      </c>
      <c r="M46" s="66" t="s">
        <v>54</v>
      </c>
      <c r="N46" s="67" t="s">
        <v>38</v>
      </c>
      <c r="O46" s="65"/>
      <c r="P46" s="64" t="s">
        <v>55</v>
      </c>
    </row>
    <row r="47" spans="1:16" s="34" customFormat="1" ht="15.75" customHeight="1">
      <c r="A47" s="68"/>
      <c r="B47" s="69"/>
      <c r="C47" s="70"/>
      <c r="D47" s="71"/>
      <c r="E47" s="72"/>
      <c r="F47" s="73"/>
      <c r="G47" s="73"/>
      <c r="H47" s="74"/>
      <c r="I47" s="74"/>
      <c r="J47" s="75"/>
      <c r="K47" s="98"/>
      <c r="L47" s="73"/>
      <c r="M47" s="77"/>
      <c r="N47" s="78"/>
      <c r="O47" s="79"/>
      <c r="P47" s="75"/>
    </row>
    <row r="48" spans="1:16" s="34" customFormat="1" ht="15.75" customHeight="1">
      <c r="A48" s="57">
        <v>4</v>
      </c>
      <c r="B48" s="58" t="s">
        <v>56</v>
      </c>
      <c r="C48" s="59">
        <v>353</v>
      </c>
      <c r="D48" s="60" t="s">
        <v>60</v>
      </c>
      <c r="E48" s="61" t="s">
        <v>61</v>
      </c>
      <c r="F48" s="62">
        <v>2</v>
      </c>
      <c r="G48" s="62"/>
      <c r="H48" s="63">
        <f>(F48+G48)*16</f>
        <v>32</v>
      </c>
      <c r="I48" s="63">
        <f>ROUND((H48*0.75),0)</f>
        <v>24</v>
      </c>
      <c r="J48" s="64" t="s">
        <v>62</v>
      </c>
      <c r="K48" s="98"/>
      <c r="L48" s="99"/>
      <c r="M48" s="100"/>
      <c r="N48" s="67" t="s">
        <v>38</v>
      </c>
      <c r="O48" s="65"/>
      <c r="P48" s="64" t="s">
        <v>55</v>
      </c>
    </row>
    <row r="49" spans="1:16" s="34" customFormat="1" ht="15.75" customHeight="1">
      <c r="A49" s="68"/>
      <c r="B49" s="69"/>
      <c r="C49" s="70"/>
      <c r="D49" s="71"/>
      <c r="E49" s="72"/>
      <c r="F49" s="73"/>
      <c r="G49" s="73"/>
      <c r="H49" s="74"/>
      <c r="I49" s="74"/>
      <c r="J49" s="75"/>
      <c r="K49" s="98"/>
      <c r="L49" s="101"/>
      <c r="M49" s="102"/>
      <c r="N49" s="78"/>
      <c r="O49" s="79"/>
      <c r="P49" s="75"/>
    </row>
    <row r="50" spans="1:16" s="34" customFormat="1" ht="15.75" customHeight="1">
      <c r="A50" s="80"/>
      <c r="B50" s="81"/>
      <c r="C50" s="82"/>
      <c r="D50" s="83" t="s">
        <v>51</v>
      </c>
      <c r="E50" s="83"/>
      <c r="F50" s="84">
        <f>SUM(F42:F49)</f>
        <v>11</v>
      </c>
      <c r="G50" s="84">
        <f>SUM(G42:G49)</f>
        <v>0</v>
      </c>
      <c r="H50" s="80">
        <f>SUM(H42:H49)</f>
        <v>176</v>
      </c>
      <c r="I50" s="80">
        <f>SUM(I42:I49)</f>
        <v>132</v>
      </c>
      <c r="J50" s="85"/>
      <c r="K50" s="86">
        <f>SUM(K48:K49)</f>
        <v>0</v>
      </c>
      <c r="L50" s="85"/>
      <c r="M50" s="87"/>
      <c r="N50" s="88"/>
      <c r="O50" s="80"/>
      <c r="P50" s="89"/>
    </row>
    <row r="51" spans="1:16" s="34" customFormat="1" ht="15.75" customHeight="1">
      <c r="A51" s="90" t="s">
        <v>64</v>
      </c>
      <c r="B51" s="91"/>
      <c r="C51" s="91"/>
      <c r="D51" s="92"/>
      <c r="E51" s="28"/>
      <c r="F51" s="93"/>
      <c r="G51" s="93"/>
      <c r="H51" s="28"/>
      <c r="I51" s="28"/>
      <c r="J51" s="28"/>
      <c r="K51" s="28"/>
      <c r="L51" s="28"/>
      <c r="M51" s="92"/>
      <c r="N51" s="94"/>
      <c r="O51" s="95"/>
      <c r="P51" s="96"/>
    </row>
    <row r="52" spans="1:16" s="34" customFormat="1" ht="15.75" customHeight="1">
      <c r="A52" s="57">
        <v>1</v>
      </c>
      <c r="B52" s="58" t="s">
        <v>65</v>
      </c>
      <c r="C52" s="59">
        <v>201</v>
      </c>
      <c r="D52" s="60" t="s">
        <v>66</v>
      </c>
      <c r="E52" s="61" t="s">
        <v>67</v>
      </c>
      <c r="F52" s="62">
        <v>2</v>
      </c>
      <c r="G52" s="62">
        <v>1</v>
      </c>
      <c r="H52" s="63">
        <v>45</v>
      </c>
      <c r="I52" s="63">
        <v>45</v>
      </c>
      <c r="J52" s="64" t="s">
        <v>68</v>
      </c>
      <c r="K52" s="98"/>
      <c r="L52" s="103" t="s">
        <v>36</v>
      </c>
      <c r="M52" s="104" t="s">
        <v>69</v>
      </c>
      <c r="N52" s="67" t="s">
        <v>38</v>
      </c>
      <c r="O52" s="65"/>
      <c r="P52" s="43" t="s">
        <v>70</v>
      </c>
    </row>
    <row r="53" spans="1:16" s="34" customFormat="1" ht="15.75" customHeight="1">
      <c r="A53" s="68"/>
      <c r="B53" s="69" t="s">
        <v>65</v>
      </c>
      <c r="C53" s="70">
        <v>201</v>
      </c>
      <c r="D53" s="71" t="s">
        <v>66</v>
      </c>
      <c r="E53" s="72"/>
      <c r="F53" s="73"/>
      <c r="G53" s="73"/>
      <c r="H53" s="74"/>
      <c r="I53" s="74"/>
      <c r="J53" s="75"/>
      <c r="K53" s="98"/>
      <c r="L53" s="103" t="s">
        <v>50</v>
      </c>
      <c r="M53" s="105" t="s">
        <v>71</v>
      </c>
      <c r="N53" s="78"/>
      <c r="O53" s="79"/>
      <c r="P53" s="54"/>
    </row>
    <row r="54" spans="1:16" s="34" customFormat="1" ht="15.75" customHeight="1">
      <c r="A54" s="57">
        <v>2</v>
      </c>
      <c r="B54" s="58" t="s">
        <v>65</v>
      </c>
      <c r="C54" s="59">
        <v>201</v>
      </c>
      <c r="D54" s="60" t="s">
        <v>66</v>
      </c>
      <c r="E54" s="61" t="s">
        <v>72</v>
      </c>
      <c r="F54" s="62">
        <v>2</v>
      </c>
      <c r="G54" s="62">
        <v>1</v>
      </c>
      <c r="H54" s="63">
        <v>45</v>
      </c>
      <c r="I54" s="63">
        <v>45</v>
      </c>
      <c r="J54" s="64" t="s">
        <v>68</v>
      </c>
      <c r="K54" s="98"/>
      <c r="L54" s="103" t="s">
        <v>36</v>
      </c>
      <c r="M54" s="104" t="s">
        <v>73</v>
      </c>
      <c r="N54" s="67" t="s">
        <v>38</v>
      </c>
      <c r="O54" s="65"/>
      <c r="P54" s="43" t="s">
        <v>74</v>
      </c>
    </row>
    <row r="55" spans="1:16" s="34" customFormat="1" ht="15.75" customHeight="1">
      <c r="A55" s="68"/>
      <c r="B55" s="69" t="s">
        <v>65</v>
      </c>
      <c r="C55" s="70">
        <v>201</v>
      </c>
      <c r="D55" s="71" t="s">
        <v>66</v>
      </c>
      <c r="E55" s="72"/>
      <c r="F55" s="73"/>
      <c r="G55" s="73"/>
      <c r="H55" s="74"/>
      <c r="I55" s="74"/>
      <c r="J55" s="75"/>
      <c r="K55" s="98"/>
      <c r="L55" s="103" t="s">
        <v>50</v>
      </c>
      <c r="M55" s="105" t="s">
        <v>71</v>
      </c>
      <c r="N55" s="78"/>
      <c r="O55" s="79"/>
      <c r="P55" s="54"/>
    </row>
    <row r="56" spans="1:16" s="34" customFormat="1" ht="15.75" customHeight="1">
      <c r="A56" s="35">
        <v>3</v>
      </c>
      <c r="B56" s="36" t="s">
        <v>25</v>
      </c>
      <c r="C56" s="37">
        <v>201</v>
      </c>
      <c r="D56" s="38" t="s">
        <v>26</v>
      </c>
      <c r="E56" s="39" t="s">
        <v>27</v>
      </c>
      <c r="F56" s="40">
        <v>2</v>
      </c>
      <c r="G56" s="40"/>
      <c r="H56" s="41">
        <f>(F56+G56)*16</f>
        <v>32</v>
      </c>
      <c r="I56" s="41">
        <f>ROUND((H56*0.75),0)</f>
        <v>24</v>
      </c>
      <c r="J56" s="42" t="s">
        <v>28</v>
      </c>
      <c r="K56" s="106"/>
      <c r="L56" s="40" t="s">
        <v>42</v>
      </c>
      <c r="M56" s="44" t="s">
        <v>75</v>
      </c>
      <c r="N56" s="44" t="s">
        <v>31</v>
      </c>
      <c r="O56" s="43"/>
      <c r="P56" s="42" t="s">
        <v>76</v>
      </c>
    </row>
    <row r="57" spans="1:16" s="34" customFormat="1" ht="15.75" customHeight="1">
      <c r="A57" s="46"/>
      <c r="B57" s="47" t="s">
        <v>25</v>
      </c>
      <c r="C57" s="48">
        <v>201</v>
      </c>
      <c r="D57" s="49" t="s">
        <v>26</v>
      </c>
      <c r="E57" s="50"/>
      <c r="F57" s="51"/>
      <c r="G57" s="51"/>
      <c r="H57" s="52"/>
      <c r="I57" s="52"/>
      <c r="J57" s="53"/>
      <c r="K57" s="106"/>
      <c r="L57" s="51"/>
      <c r="M57" s="55"/>
      <c r="N57" s="55"/>
      <c r="O57" s="56"/>
      <c r="P57" s="53"/>
    </row>
    <row r="58" spans="1:16" s="34" customFormat="1" ht="15.75" customHeight="1">
      <c r="A58" s="57">
        <v>4</v>
      </c>
      <c r="B58" s="58" t="s">
        <v>77</v>
      </c>
      <c r="C58" s="59">
        <v>302</v>
      </c>
      <c r="D58" s="60" t="s">
        <v>78</v>
      </c>
      <c r="E58" s="61" t="s">
        <v>79</v>
      </c>
      <c r="F58" s="62">
        <v>3</v>
      </c>
      <c r="G58" s="62"/>
      <c r="H58" s="63">
        <f>(F58+G58)*16</f>
        <v>48</v>
      </c>
      <c r="I58" s="63">
        <f>ROUND((H58*0.75),0)</f>
        <v>36</v>
      </c>
      <c r="J58" s="64" t="s">
        <v>28</v>
      </c>
      <c r="K58" s="98"/>
      <c r="L58" s="62" t="s">
        <v>29</v>
      </c>
      <c r="M58" s="66" t="s">
        <v>47</v>
      </c>
      <c r="N58" s="67" t="s">
        <v>38</v>
      </c>
      <c r="O58" s="65"/>
      <c r="P58" s="64" t="s">
        <v>80</v>
      </c>
    </row>
    <row r="59" spans="1:16" s="34" customFormat="1" ht="15.75" customHeight="1">
      <c r="A59" s="68"/>
      <c r="B59" s="69" t="s">
        <v>77</v>
      </c>
      <c r="C59" s="70">
        <v>302</v>
      </c>
      <c r="D59" s="71" t="s">
        <v>78</v>
      </c>
      <c r="E59" s="72"/>
      <c r="F59" s="73"/>
      <c r="G59" s="73"/>
      <c r="H59" s="74"/>
      <c r="I59" s="74"/>
      <c r="J59" s="75"/>
      <c r="K59" s="98"/>
      <c r="L59" s="73"/>
      <c r="M59" s="77"/>
      <c r="N59" s="78"/>
      <c r="O59" s="79"/>
      <c r="P59" s="75"/>
    </row>
    <row r="60" spans="1:16" s="34" customFormat="1" ht="15.75" customHeight="1">
      <c r="A60" s="57">
        <v>5</v>
      </c>
      <c r="B60" s="58" t="s">
        <v>77</v>
      </c>
      <c r="C60" s="59">
        <v>401</v>
      </c>
      <c r="D60" s="60" t="s">
        <v>81</v>
      </c>
      <c r="E60" s="61" t="s">
        <v>82</v>
      </c>
      <c r="F60" s="62">
        <v>3</v>
      </c>
      <c r="G60" s="62"/>
      <c r="H60" s="63">
        <f>(F60+G60)*16</f>
        <v>48</v>
      </c>
      <c r="I60" s="63">
        <f>ROUND((H60*0.75),0)</f>
        <v>36</v>
      </c>
      <c r="J60" s="64" t="s">
        <v>28</v>
      </c>
      <c r="K60" s="98"/>
      <c r="L60" s="62" t="s">
        <v>46</v>
      </c>
      <c r="M60" s="66" t="s">
        <v>37</v>
      </c>
      <c r="N60" s="67" t="s">
        <v>38</v>
      </c>
      <c r="O60" s="65"/>
      <c r="P60" s="64" t="s">
        <v>80</v>
      </c>
    </row>
    <row r="61" spans="1:16" s="34" customFormat="1" ht="15.75" customHeight="1">
      <c r="A61" s="68"/>
      <c r="B61" s="69" t="s">
        <v>77</v>
      </c>
      <c r="C61" s="70">
        <v>401</v>
      </c>
      <c r="D61" s="71" t="s">
        <v>81</v>
      </c>
      <c r="E61" s="72"/>
      <c r="F61" s="73"/>
      <c r="G61" s="73"/>
      <c r="H61" s="74"/>
      <c r="I61" s="74"/>
      <c r="J61" s="75"/>
      <c r="K61" s="98"/>
      <c r="L61" s="73"/>
      <c r="M61" s="77"/>
      <c r="N61" s="78"/>
      <c r="O61" s="79"/>
      <c r="P61" s="75"/>
    </row>
    <row r="62" spans="1:16" s="34" customFormat="1" ht="15.75" customHeight="1">
      <c r="A62" s="80"/>
      <c r="B62" s="81"/>
      <c r="C62" s="82"/>
      <c r="D62" s="83" t="s">
        <v>51</v>
      </c>
      <c r="E62" s="83"/>
      <c r="F62" s="84">
        <f>SUM(F52:F61)</f>
        <v>12</v>
      </c>
      <c r="G62" s="84">
        <f>SUM(G52:G61)</f>
        <v>2</v>
      </c>
      <c r="H62" s="80">
        <f>SUM(H52:H61)</f>
        <v>218</v>
      </c>
      <c r="I62" s="80">
        <f>SUM(I52:I61)</f>
        <v>186</v>
      </c>
      <c r="J62" s="85"/>
      <c r="K62" s="86">
        <f>SUM(K58:K59)</f>
        <v>0</v>
      </c>
      <c r="L62" s="85"/>
      <c r="M62" s="87"/>
      <c r="N62" s="88"/>
      <c r="O62" s="80"/>
      <c r="P62" s="89"/>
    </row>
    <row r="63" spans="1:16" s="34" customFormat="1" ht="15.75" customHeight="1">
      <c r="A63" s="90" t="s">
        <v>83</v>
      </c>
      <c r="B63" s="91"/>
      <c r="C63" s="91"/>
      <c r="D63" s="92"/>
      <c r="E63" s="28"/>
      <c r="F63" s="93"/>
      <c r="G63" s="93"/>
      <c r="H63" s="28"/>
      <c r="I63" s="28"/>
      <c r="J63" s="28"/>
      <c r="K63" s="28"/>
      <c r="L63" s="28"/>
      <c r="M63" s="92"/>
      <c r="N63" s="94"/>
      <c r="O63" s="95"/>
      <c r="P63" s="96"/>
    </row>
    <row r="64" spans="1:16" s="34" customFormat="1" ht="15.75" customHeight="1">
      <c r="A64" s="57">
        <v>1</v>
      </c>
      <c r="B64" s="58" t="s">
        <v>77</v>
      </c>
      <c r="C64" s="59">
        <v>302</v>
      </c>
      <c r="D64" s="60" t="s">
        <v>78</v>
      </c>
      <c r="E64" s="61" t="s">
        <v>79</v>
      </c>
      <c r="F64" s="62">
        <v>3</v>
      </c>
      <c r="G64" s="62"/>
      <c r="H64" s="63">
        <f>(F64+G64)*16</f>
        <v>48</v>
      </c>
      <c r="I64" s="63">
        <f>ROUND((H64*0.75),0)</f>
        <v>36</v>
      </c>
      <c r="J64" s="64" t="s">
        <v>28</v>
      </c>
      <c r="K64" s="98"/>
      <c r="L64" s="62" t="s">
        <v>29</v>
      </c>
      <c r="M64" s="66" t="s">
        <v>47</v>
      </c>
      <c r="N64" s="67" t="s">
        <v>38</v>
      </c>
      <c r="O64" s="65"/>
      <c r="P64" s="64" t="s">
        <v>80</v>
      </c>
    </row>
    <row r="65" spans="1:16" s="34" customFormat="1" ht="15.75" customHeight="1">
      <c r="A65" s="68"/>
      <c r="B65" s="69" t="s">
        <v>77</v>
      </c>
      <c r="C65" s="70">
        <v>302</v>
      </c>
      <c r="D65" s="71" t="s">
        <v>78</v>
      </c>
      <c r="E65" s="72"/>
      <c r="F65" s="73"/>
      <c r="G65" s="73"/>
      <c r="H65" s="74"/>
      <c r="I65" s="74"/>
      <c r="J65" s="75"/>
      <c r="K65" s="98"/>
      <c r="L65" s="73"/>
      <c r="M65" s="77"/>
      <c r="N65" s="78"/>
      <c r="O65" s="79"/>
      <c r="P65" s="75"/>
    </row>
    <row r="66" spans="1:16" s="34" customFormat="1" ht="15.75" customHeight="1">
      <c r="A66" s="57">
        <v>2</v>
      </c>
      <c r="B66" s="58" t="s">
        <v>77</v>
      </c>
      <c r="C66" s="59">
        <v>401</v>
      </c>
      <c r="D66" s="60" t="s">
        <v>81</v>
      </c>
      <c r="E66" s="61" t="s">
        <v>82</v>
      </c>
      <c r="F66" s="62">
        <v>3</v>
      </c>
      <c r="G66" s="62"/>
      <c r="H66" s="63">
        <f>(F66+G66)*16</f>
        <v>48</v>
      </c>
      <c r="I66" s="63">
        <f>ROUND((H66*0.75),0)</f>
        <v>36</v>
      </c>
      <c r="J66" s="64" t="s">
        <v>28</v>
      </c>
      <c r="K66" s="98"/>
      <c r="L66" s="62" t="s">
        <v>46</v>
      </c>
      <c r="M66" s="66" t="s">
        <v>37</v>
      </c>
      <c r="N66" s="67" t="s">
        <v>38</v>
      </c>
      <c r="O66" s="65"/>
      <c r="P66" s="64" t="s">
        <v>80</v>
      </c>
    </row>
    <row r="67" spans="1:16" s="34" customFormat="1" ht="15.75" customHeight="1">
      <c r="A67" s="68"/>
      <c r="B67" s="69" t="s">
        <v>77</v>
      </c>
      <c r="C67" s="70">
        <v>401</v>
      </c>
      <c r="D67" s="71" t="s">
        <v>81</v>
      </c>
      <c r="E67" s="72"/>
      <c r="F67" s="73"/>
      <c r="G67" s="73"/>
      <c r="H67" s="74"/>
      <c r="I67" s="74"/>
      <c r="J67" s="75"/>
      <c r="K67" s="98"/>
      <c r="L67" s="73"/>
      <c r="M67" s="77"/>
      <c r="N67" s="78"/>
      <c r="O67" s="79"/>
      <c r="P67" s="75"/>
    </row>
    <row r="68" spans="1:16" s="34" customFormat="1" ht="15.75" customHeight="1">
      <c r="A68" s="80"/>
      <c r="B68" s="81"/>
      <c r="C68" s="82"/>
      <c r="D68" s="83" t="s">
        <v>51</v>
      </c>
      <c r="E68" s="83"/>
      <c r="F68" s="84">
        <f>SUM(F64:F67)</f>
        <v>6</v>
      </c>
      <c r="G68" s="84">
        <f>SUM(G64:G67)</f>
        <v>0</v>
      </c>
      <c r="H68" s="80">
        <f>SUM(H64:H67)</f>
        <v>96</v>
      </c>
      <c r="I68" s="80">
        <f>SUM(I64:I67)</f>
        <v>72</v>
      </c>
      <c r="J68" s="85"/>
      <c r="K68" s="86">
        <f>SUM(K64:K65)</f>
        <v>0</v>
      </c>
      <c r="L68" s="85"/>
      <c r="M68" s="87"/>
      <c r="N68" s="88"/>
      <c r="O68" s="80"/>
      <c r="P68" s="89"/>
    </row>
    <row r="69" spans="1:16" s="34" customFormat="1" ht="15.75" customHeight="1">
      <c r="A69" s="97" t="s">
        <v>84</v>
      </c>
      <c r="B69" s="91"/>
      <c r="C69" s="91"/>
      <c r="D69" s="92"/>
      <c r="E69" s="28"/>
      <c r="F69" s="93"/>
      <c r="G69" s="93"/>
      <c r="H69" s="28"/>
      <c r="I69" s="28"/>
      <c r="J69" s="28"/>
      <c r="K69" s="28"/>
      <c r="L69" s="28"/>
      <c r="M69" s="92"/>
      <c r="N69" s="94"/>
      <c r="O69" s="95"/>
      <c r="P69" s="96"/>
    </row>
    <row r="70" spans="1:16" s="34" customFormat="1" ht="13.5" customHeight="1">
      <c r="A70" s="57">
        <v>1</v>
      </c>
      <c r="B70" s="58" t="s">
        <v>65</v>
      </c>
      <c r="C70" s="59">
        <v>201</v>
      </c>
      <c r="D70" s="60" t="s">
        <v>66</v>
      </c>
      <c r="E70" s="61" t="s">
        <v>85</v>
      </c>
      <c r="F70" s="62">
        <v>2</v>
      </c>
      <c r="G70" s="62">
        <v>1</v>
      </c>
      <c r="H70" s="63">
        <v>45</v>
      </c>
      <c r="I70" s="63">
        <v>45</v>
      </c>
      <c r="J70" s="64" t="s">
        <v>68</v>
      </c>
      <c r="K70" s="98"/>
      <c r="L70" s="103" t="s">
        <v>36</v>
      </c>
      <c r="M70" s="104" t="s">
        <v>86</v>
      </c>
      <c r="N70" s="67" t="s">
        <v>38</v>
      </c>
      <c r="O70" s="65"/>
      <c r="P70" s="64" t="s">
        <v>87</v>
      </c>
    </row>
    <row r="71" spans="1:16" s="34" customFormat="1" ht="13.5" customHeight="1">
      <c r="A71" s="68"/>
      <c r="B71" s="69"/>
      <c r="C71" s="70"/>
      <c r="D71" s="71"/>
      <c r="E71" s="72"/>
      <c r="F71" s="73"/>
      <c r="G71" s="73"/>
      <c r="H71" s="74"/>
      <c r="I71" s="74"/>
      <c r="J71" s="75"/>
      <c r="K71" s="98"/>
      <c r="L71" s="103" t="s">
        <v>50</v>
      </c>
      <c r="M71" s="105" t="s">
        <v>71</v>
      </c>
      <c r="N71" s="78"/>
      <c r="O71" s="79"/>
      <c r="P71" s="75"/>
    </row>
    <row r="72" spans="1:16" s="34" customFormat="1" ht="16.5" customHeight="1">
      <c r="A72" s="35">
        <v>2</v>
      </c>
      <c r="B72" s="36" t="s">
        <v>25</v>
      </c>
      <c r="C72" s="37">
        <v>201</v>
      </c>
      <c r="D72" s="38" t="s">
        <v>26</v>
      </c>
      <c r="E72" s="39" t="s">
        <v>27</v>
      </c>
      <c r="F72" s="40">
        <v>2</v>
      </c>
      <c r="G72" s="40"/>
      <c r="H72" s="41">
        <f>(F72+G72)*16</f>
        <v>32</v>
      </c>
      <c r="I72" s="41">
        <f aca="true" t="shared" si="0" ref="I72:I78">ROUND((H72*0.75),0)</f>
        <v>24</v>
      </c>
      <c r="J72" s="42" t="s">
        <v>28</v>
      </c>
      <c r="K72" s="106"/>
      <c r="L72" s="40" t="s">
        <v>42</v>
      </c>
      <c r="M72" s="44" t="s">
        <v>75</v>
      </c>
      <c r="N72" s="44" t="s">
        <v>31</v>
      </c>
      <c r="O72" s="43"/>
      <c r="P72" s="42" t="s">
        <v>76</v>
      </c>
    </row>
    <row r="73" spans="1:16" s="34" customFormat="1" ht="15" customHeight="1">
      <c r="A73" s="46"/>
      <c r="B73" s="47"/>
      <c r="C73" s="48"/>
      <c r="D73" s="49"/>
      <c r="E73" s="50"/>
      <c r="F73" s="51"/>
      <c r="G73" s="51"/>
      <c r="H73" s="52"/>
      <c r="I73" s="52"/>
      <c r="J73" s="53"/>
      <c r="K73" s="106"/>
      <c r="L73" s="51"/>
      <c r="M73" s="55"/>
      <c r="N73" s="55"/>
      <c r="O73" s="56"/>
      <c r="P73" s="53"/>
    </row>
    <row r="74" spans="1:16" s="34" customFormat="1" ht="17.25" customHeight="1">
      <c r="A74" s="57">
        <v>3</v>
      </c>
      <c r="B74" s="58" t="s">
        <v>77</v>
      </c>
      <c r="C74" s="59">
        <v>302</v>
      </c>
      <c r="D74" s="60" t="s">
        <v>78</v>
      </c>
      <c r="E74" s="61" t="s">
        <v>79</v>
      </c>
      <c r="F74" s="62">
        <v>3</v>
      </c>
      <c r="G74" s="62"/>
      <c r="H74" s="63">
        <f>(F74+G74)*16</f>
        <v>48</v>
      </c>
      <c r="I74" s="63">
        <f t="shared" si="0"/>
        <v>36</v>
      </c>
      <c r="J74" s="64" t="s">
        <v>28</v>
      </c>
      <c r="K74" s="98"/>
      <c r="L74" s="62" t="s">
        <v>46</v>
      </c>
      <c r="M74" s="66" t="s">
        <v>30</v>
      </c>
      <c r="N74" s="67" t="s">
        <v>38</v>
      </c>
      <c r="O74" s="65"/>
      <c r="P74" s="64" t="s">
        <v>88</v>
      </c>
    </row>
    <row r="75" spans="1:16" s="34" customFormat="1" ht="13.5" customHeight="1">
      <c r="A75" s="68"/>
      <c r="B75" s="69" t="s">
        <v>77</v>
      </c>
      <c r="C75" s="70">
        <v>302</v>
      </c>
      <c r="D75" s="71" t="s">
        <v>78</v>
      </c>
      <c r="E75" s="72"/>
      <c r="F75" s="73"/>
      <c r="G75" s="73"/>
      <c r="H75" s="74"/>
      <c r="I75" s="74"/>
      <c r="J75" s="75"/>
      <c r="K75" s="98"/>
      <c r="L75" s="73"/>
      <c r="M75" s="77"/>
      <c r="N75" s="78"/>
      <c r="O75" s="79"/>
      <c r="P75" s="75"/>
    </row>
    <row r="76" spans="1:16" s="34" customFormat="1" ht="13.5" customHeight="1">
      <c r="A76" s="57">
        <v>4</v>
      </c>
      <c r="B76" s="58" t="s">
        <v>89</v>
      </c>
      <c r="C76" s="59">
        <v>401</v>
      </c>
      <c r="D76" s="60" t="s">
        <v>90</v>
      </c>
      <c r="E76" s="61" t="s">
        <v>91</v>
      </c>
      <c r="F76" s="62">
        <v>2</v>
      </c>
      <c r="G76" s="62"/>
      <c r="H76" s="63">
        <f>(F76+G76)*16</f>
        <v>32</v>
      </c>
      <c r="I76" s="63">
        <f t="shared" si="0"/>
        <v>24</v>
      </c>
      <c r="J76" s="64" t="s">
        <v>28</v>
      </c>
      <c r="K76" s="98"/>
      <c r="L76" s="62" t="s">
        <v>29</v>
      </c>
      <c r="M76" s="66" t="s">
        <v>75</v>
      </c>
      <c r="N76" s="67" t="s">
        <v>38</v>
      </c>
      <c r="O76" s="65"/>
      <c r="P76" s="64" t="s">
        <v>88</v>
      </c>
    </row>
    <row r="77" spans="1:16" s="34" customFormat="1" ht="13.5" customHeight="1">
      <c r="A77" s="68"/>
      <c r="B77" s="69" t="s">
        <v>89</v>
      </c>
      <c r="C77" s="70">
        <v>401</v>
      </c>
      <c r="D77" s="71" t="s">
        <v>90</v>
      </c>
      <c r="E77" s="72"/>
      <c r="F77" s="73"/>
      <c r="G77" s="73"/>
      <c r="H77" s="74"/>
      <c r="I77" s="74"/>
      <c r="J77" s="75"/>
      <c r="K77" s="98"/>
      <c r="L77" s="73"/>
      <c r="M77" s="77"/>
      <c r="N77" s="78"/>
      <c r="O77" s="79"/>
      <c r="P77" s="75"/>
    </row>
    <row r="78" spans="1:16" s="34" customFormat="1" ht="13.5" customHeight="1">
      <c r="A78" s="57">
        <v>5</v>
      </c>
      <c r="B78" s="58" t="s">
        <v>92</v>
      </c>
      <c r="C78" s="59">
        <v>400</v>
      </c>
      <c r="D78" s="60" t="s">
        <v>93</v>
      </c>
      <c r="E78" s="61" t="s">
        <v>94</v>
      </c>
      <c r="F78" s="62">
        <v>2</v>
      </c>
      <c r="G78" s="62"/>
      <c r="H78" s="63">
        <f>(F78+G78)*16</f>
        <v>32</v>
      </c>
      <c r="I78" s="63">
        <f t="shared" si="0"/>
        <v>24</v>
      </c>
      <c r="J78" s="64" t="s">
        <v>95</v>
      </c>
      <c r="K78" s="98"/>
      <c r="L78" s="99"/>
      <c r="M78" s="100"/>
      <c r="N78" s="67" t="s">
        <v>38</v>
      </c>
      <c r="O78" s="65"/>
      <c r="P78" s="64" t="s">
        <v>88</v>
      </c>
    </row>
    <row r="79" spans="1:16" s="34" customFormat="1" ht="13.5" customHeight="1">
      <c r="A79" s="68"/>
      <c r="B79" s="69" t="s">
        <v>92</v>
      </c>
      <c r="C79" s="70">
        <v>400</v>
      </c>
      <c r="D79" s="71" t="s">
        <v>93</v>
      </c>
      <c r="E79" s="72"/>
      <c r="F79" s="73"/>
      <c r="G79" s="73"/>
      <c r="H79" s="74"/>
      <c r="I79" s="74"/>
      <c r="J79" s="75"/>
      <c r="K79" s="98"/>
      <c r="L79" s="101"/>
      <c r="M79" s="102"/>
      <c r="N79" s="78"/>
      <c r="O79" s="79"/>
      <c r="P79" s="75"/>
    </row>
    <row r="80" spans="1:16" s="34" customFormat="1" ht="13.5" customHeight="1">
      <c r="A80" s="80"/>
      <c r="B80" s="81"/>
      <c r="C80" s="82"/>
      <c r="D80" s="83" t="s">
        <v>51</v>
      </c>
      <c r="E80" s="83"/>
      <c r="F80" s="84">
        <f>SUM(F70:F79)</f>
        <v>11</v>
      </c>
      <c r="G80" s="84">
        <f>SUM(G70:G75)</f>
        <v>1</v>
      </c>
      <c r="H80" s="80">
        <f>SUM(H70:H79)</f>
        <v>189</v>
      </c>
      <c r="I80" s="80">
        <f>SUM(I70:I79)</f>
        <v>153</v>
      </c>
      <c r="J80" s="85"/>
      <c r="K80" s="86">
        <f>SUM(K74:K75)</f>
        <v>0</v>
      </c>
      <c r="L80" s="85"/>
      <c r="M80" s="87"/>
      <c r="N80" s="88"/>
      <c r="O80" s="80"/>
      <c r="P80" s="89"/>
    </row>
    <row r="81" spans="1:16" s="34" customFormat="1" ht="13.5" customHeight="1">
      <c r="A81" s="97" t="s">
        <v>96</v>
      </c>
      <c r="B81" s="91"/>
      <c r="C81" s="91"/>
      <c r="D81" s="92"/>
      <c r="E81" s="28"/>
      <c r="F81" s="93"/>
      <c r="G81" s="93"/>
      <c r="H81" s="28"/>
      <c r="I81" s="28"/>
      <c r="J81" s="28"/>
      <c r="K81" s="28"/>
      <c r="L81" s="28"/>
      <c r="M81" s="92"/>
      <c r="N81" s="94"/>
      <c r="O81" s="95"/>
      <c r="P81" s="96"/>
    </row>
    <row r="82" spans="1:16" s="45" customFormat="1" ht="13.5" customHeight="1">
      <c r="A82" s="57">
        <v>1</v>
      </c>
      <c r="B82" s="58" t="s">
        <v>77</v>
      </c>
      <c r="C82" s="59">
        <v>302</v>
      </c>
      <c r="D82" s="60" t="s">
        <v>78</v>
      </c>
      <c r="E82" s="61" t="s">
        <v>79</v>
      </c>
      <c r="F82" s="62">
        <v>3</v>
      </c>
      <c r="G82" s="62"/>
      <c r="H82" s="63">
        <f>(F82+G82)*16</f>
        <v>48</v>
      </c>
      <c r="I82" s="63">
        <f>ROUND((H82*0.75),0)</f>
        <v>36</v>
      </c>
      <c r="J82" s="64" t="s">
        <v>28</v>
      </c>
      <c r="K82" s="65"/>
      <c r="L82" s="62" t="s">
        <v>46</v>
      </c>
      <c r="M82" s="66" t="s">
        <v>30</v>
      </c>
      <c r="N82" s="67" t="s">
        <v>38</v>
      </c>
      <c r="O82" s="65"/>
      <c r="P82" s="64" t="s">
        <v>88</v>
      </c>
    </row>
    <row r="83" spans="1:16" s="45" customFormat="1" ht="13.5" customHeight="1">
      <c r="A83" s="68"/>
      <c r="B83" s="69" t="s">
        <v>77</v>
      </c>
      <c r="C83" s="70">
        <v>302</v>
      </c>
      <c r="D83" s="71" t="s">
        <v>78</v>
      </c>
      <c r="E83" s="72"/>
      <c r="F83" s="73"/>
      <c r="G83" s="73"/>
      <c r="H83" s="74"/>
      <c r="I83" s="74"/>
      <c r="J83" s="75"/>
      <c r="K83" s="76"/>
      <c r="L83" s="73"/>
      <c r="M83" s="77"/>
      <c r="N83" s="78"/>
      <c r="O83" s="79"/>
      <c r="P83" s="107"/>
    </row>
    <row r="84" spans="1:16" s="34" customFormat="1" ht="13.5" customHeight="1">
      <c r="A84" s="57">
        <v>2</v>
      </c>
      <c r="B84" s="58" t="s">
        <v>89</v>
      </c>
      <c r="C84" s="59">
        <v>401</v>
      </c>
      <c r="D84" s="60" t="s">
        <v>90</v>
      </c>
      <c r="E84" s="61" t="s">
        <v>91</v>
      </c>
      <c r="F84" s="62">
        <v>2</v>
      </c>
      <c r="G84" s="62"/>
      <c r="H84" s="63">
        <f>(F84+G84)*16</f>
        <v>32</v>
      </c>
      <c r="I84" s="63">
        <f>ROUND((H84*0.75),0)</f>
        <v>24</v>
      </c>
      <c r="J84" s="64" t="s">
        <v>28</v>
      </c>
      <c r="K84" s="98"/>
      <c r="L84" s="62" t="s">
        <v>29</v>
      </c>
      <c r="M84" s="66" t="s">
        <v>75</v>
      </c>
      <c r="N84" s="67" t="s">
        <v>38</v>
      </c>
      <c r="O84" s="65"/>
      <c r="P84" s="64" t="s">
        <v>88</v>
      </c>
    </row>
    <row r="85" spans="1:16" s="34" customFormat="1" ht="13.5" customHeight="1">
      <c r="A85" s="68"/>
      <c r="B85" s="69" t="s">
        <v>89</v>
      </c>
      <c r="C85" s="70">
        <v>401</v>
      </c>
      <c r="D85" s="71" t="s">
        <v>90</v>
      </c>
      <c r="E85" s="72"/>
      <c r="F85" s="73"/>
      <c r="G85" s="73"/>
      <c r="H85" s="74"/>
      <c r="I85" s="74"/>
      <c r="J85" s="75"/>
      <c r="K85" s="98"/>
      <c r="L85" s="73"/>
      <c r="M85" s="77"/>
      <c r="N85" s="78"/>
      <c r="O85" s="79"/>
      <c r="P85" s="107"/>
    </row>
    <row r="86" spans="1:16" s="34" customFormat="1" ht="13.5" customHeight="1">
      <c r="A86" s="57">
        <v>3</v>
      </c>
      <c r="B86" s="58" t="s">
        <v>92</v>
      </c>
      <c r="C86" s="59">
        <v>400</v>
      </c>
      <c r="D86" s="60" t="s">
        <v>93</v>
      </c>
      <c r="E86" s="61" t="s">
        <v>94</v>
      </c>
      <c r="F86" s="62">
        <v>2</v>
      </c>
      <c r="G86" s="62"/>
      <c r="H86" s="63">
        <f>(F86+G86)*16</f>
        <v>32</v>
      </c>
      <c r="I86" s="63">
        <f>ROUND((H86*0.75),0)</f>
        <v>24</v>
      </c>
      <c r="J86" s="64" t="s">
        <v>95</v>
      </c>
      <c r="K86" s="98"/>
      <c r="L86" s="99"/>
      <c r="M86" s="100"/>
      <c r="N86" s="67" t="s">
        <v>38</v>
      </c>
      <c r="O86" s="65"/>
      <c r="P86" s="64" t="s">
        <v>88</v>
      </c>
    </row>
    <row r="87" spans="1:16" s="34" customFormat="1" ht="13.5" customHeight="1">
      <c r="A87" s="68"/>
      <c r="B87" s="69" t="s">
        <v>92</v>
      </c>
      <c r="C87" s="70">
        <v>400</v>
      </c>
      <c r="D87" s="71" t="s">
        <v>93</v>
      </c>
      <c r="E87" s="72"/>
      <c r="F87" s="73"/>
      <c r="G87" s="73"/>
      <c r="H87" s="74"/>
      <c r="I87" s="74"/>
      <c r="J87" s="75"/>
      <c r="K87" s="98"/>
      <c r="L87" s="101"/>
      <c r="M87" s="102"/>
      <c r="N87" s="78"/>
      <c r="O87" s="79"/>
      <c r="P87" s="107"/>
    </row>
    <row r="88" spans="1:16" s="34" customFormat="1" ht="13.5" customHeight="1">
      <c r="A88" s="80"/>
      <c r="B88" s="81"/>
      <c r="C88" s="82"/>
      <c r="D88" s="83" t="s">
        <v>51</v>
      </c>
      <c r="E88" s="83"/>
      <c r="F88" s="84">
        <f>SUM(F82:F87)</f>
        <v>7</v>
      </c>
      <c r="G88" s="84">
        <f>SUM(G82:G85)</f>
        <v>0</v>
      </c>
      <c r="H88" s="84">
        <f>SUM(H82:H87)</f>
        <v>112</v>
      </c>
      <c r="I88" s="84">
        <f>SUM(I82:I87)</f>
        <v>84</v>
      </c>
      <c r="J88" s="85"/>
      <c r="K88" s="86"/>
      <c r="L88" s="85"/>
      <c r="M88" s="87"/>
      <c r="N88" s="88"/>
      <c r="O88" s="80"/>
      <c r="P88" s="89"/>
    </row>
    <row r="89" spans="1:16" s="34" customFormat="1" ht="13.5" customHeight="1">
      <c r="A89" s="108" t="s">
        <v>97</v>
      </c>
      <c r="B89" s="109"/>
      <c r="C89" s="109"/>
      <c r="D89" s="92"/>
      <c r="E89" s="110"/>
      <c r="F89" s="93"/>
      <c r="G89" s="93"/>
      <c r="H89" s="28"/>
      <c r="I89" s="28"/>
      <c r="J89" s="28"/>
      <c r="K89" s="28"/>
      <c r="L89" s="28"/>
      <c r="M89" s="111"/>
      <c r="N89" s="94"/>
      <c r="O89" s="95"/>
      <c r="P89" s="96"/>
    </row>
    <row r="90" spans="1:16" s="34" customFormat="1" ht="13.5" customHeight="1">
      <c r="A90" s="57">
        <v>1</v>
      </c>
      <c r="B90" s="58" t="s">
        <v>65</v>
      </c>
      <c r="C90" s="59">
        <v>201</v>
      </c>
      <c r="D90" s="60" t="s">
        <v>66</v>
      </c>
      <c r="E90" s="61" t="s">
        <v>98</v>
      </c>
      <c r="F90" s="62">
        <v>2</v>
      </c>
      <c r="G90" s="62">
        <v>1</v>
      </c>
      <c r="H90" s="63">
        <v>45</v>
      </c>
      <c r="I90" s="63">
        <v>45</v>
      </c>
      <c r="J90" s="64" t="s">
        <v>68</v>
      </c>
      <c r="K90" s="98"/>
      <c r="L90" s="103" t="s">
        <v>29</v>
      </c>
      <c r="M90" s="112" t="s">
        <v>99</v>
      </c>
      <c r="N90" s="67" t="s">
        <v>38</v>
      </c>
      <c r="O90" s="65"/>
      <c r="P90" s="64" t="s">
        <v>100</v>
      </c>
    </row>
    <row r="91" spans="1:16" s="34" customFormat="1" ht="13.5" customHeight="1">
      <c r="A91" s="68"/>
      <c r="B91" s="69" t="s">
        <v>65</v>
      </c>
      <c r="C91" s="70">
        <v>201</v>
      </c>
      <c r="D91" s="71" t="s">
        <v>66</v>
      </c>
      <c r="E91" s="72"/>
      <c r="F91" s="73"/>
      <c r="G91" s="73"/>
      <c r="H91" s="74"/>
      <c r="I91" s="74"/>
      <c r="J91" s="75"/>
      <c r="K91" s="98"/>
      <c r="L91" s="103" t="s">
        <v>42</v>
      </c>
      <c r="M91" s="105" t="s">
        <v>71</v>
      </c>
      <c r="N91" s="78"/>
      <c r="O91" s="79"/>
      <c r="P91" s="75"/>
    </row>
    <row r="92" spans="1:16" s="34" customFormat="1" ht="13.5" customHeight="1">
      <c r="A92" s="35">
        <v>2</v>
      </c>
      <c r="B92" s="36" t="s">
        <v>25</v>
      </c>
      <c r="C92" s="37">
        <v>201</v>
      </c>
      <c r="D92" s="38" t="s">
        <v>26</v>
      </c>
      <c r="E92" s="39" t="s">
        <v>101</v>
      </c>
      <c r="F92" s="40">
        <v>2</v>
      </c>
      <c r="G92" s="40"/>
      <c r="H92" s="41">
        <f>(F92+G92)*16</f>
        <v>32</v>
      </c>
      <c r="I92" s="41">
        <f aca="true" t="shared" si="1" ref="I92:I98">ROUND((H92*0.75),0)</f>
        <v>24</v>
      </c>
      <c r="J92" s="42" t="s">
        <v>62</v>
      </c>
      <c r="K92" s="106"/>
      <c r="L92" s="113"/>
      <c r="M92" s="114"/>
      <c r="N92" s="44" t="s">
        <v>31</v>
      </c>
      <c r="O92" s="43"/>
      <c r="P92" s="42" t="s">
        <v>102</v>
      </c>
    </row>
    <row r="93" spans="1:16" s="34" customFormat="1" ht="13.5" customHeight="1">
      <c r="A93" s="46"/>
      <c r="B93" s="47" t="s">
        <v>25</v>
      </c>
      <c r="C93" s="48">
        <v>201</v>
      </c>
      <c r="D93" s="49" t="s">
        <v>26</v>
      </c>
      <c r="E93" s="50"/>
      <c r="F93" s="51"/>
      <c r="G93" s="51"/>
      <c r="H93" s="52"/>
      <c r="I93" s="52"/>
      <c r="J93" s="53"/>
      <c r="K93" s="106"/>
      <c r="L93" s="115"/>
      <c r="M93" s="116"/>
      <c r="N93" s="55"/>
      <c r="O93" s="56"/>
      <c r="P93" s="53"/>
    </row>
    <row r="94" spans="1:16" s="34" customFormat="1" ht="13.5" customHeight="1">
      <c r="A94" s="57">
        <v>3</v>
      </c>
      <c r="B94" s="58" t="s">
        <v>103</v>
      </c>
      <c r="C94" s="59">
        <v>364</v>
      </c>
      <c r="D94" s="60" t="s">
        <v>104</v>
      </c>
      <c r="E94" s="61" t="s">
        <v>105</v>
      </c>
      <c r="F94" s="62">
        <v>3</v>
      </c>
      <c r="G94" s="62"/>
      <c r="H94" s="63">
        <f>(F94+G94)*16</f>
        <v>48</v>
      </c>
      <c r="I94" s="63">
        <f>ROUND((H94*0.75),0)</f>
        <v>36</v>
      </c>
      <c r="J94" s="64" t="s">
        <v>28</v>
      </c>
      <c r="K94" s="98"/>
      <c r="L94" s="62" t="s">
        <v>50</v>
      </c>
      <c r="M94" s="66" t="s">
        <v>75</v>
      </c>
      <c r="N94" s="67" t="s">
        <v>38</v>
      </c>
      <c r="O94" s="65"/>
      <c r="P94" s="64" t="s">
        <v>106</v>
      </c>
    </row>
    <row r="95" spans="1:16" s="34" customFormat="1" ht="13.5" customHeight="1">
      <c r="A95" s="68"/>
      <c r="B95" s="69" t="s">
        <v>103</v>
      </c>
      <c r="C95" s="70">
        <v>364</v>
      </c>
      <c r="D95" s="71" t="s">
        <v>104</v>
      </c>
      <c r="E95" s="72"/>
      <c r="F95" s="73"/>
      <c r="G95" s="73"/>
      <c r="H95" s="74"/>
      <c r="I95" s="74"/>
      <c r="J95" s="75"/>
      <c r="K95" s="98"/>
      <c r="L95" s="73"/>
      <c r="M95" s="77"/>
      <c r="N95" s="78"/>
      <c r="O95" s="79"/>
      <c r="P95" s="75"/>
    </row>
    <row r="96" spans="1:16" s="34" customFormat="1" ht="13.5" customHeight="1">
      <c r="A96" s="57">
        <v>4</v>
      </c>
      <c r="B96" s="58" t="s">
        <v>107</v>
      </c>
      <c r="C96" s="59">
        <v>403</v>
      </c>
      <c r="D96" s="60" t="s">
        <v>108</v>
      </c>
      <c r="E96" s="61" t="s">
        <v>109</v>
      </c>
      <c r="F96" s="62">
        <v>3</v>
      </c>
      <c r="G96" s="62"/>
      <c r="H96" s="63">
        <f>(F96+G96)*16</f>
        <v>48</v>
      </c>
      <c r="I96" s="63">
        <f t="shared" si="1"/>
        <v>36</v>
      </c>
      <c r="J96" s="64" t="s">
        <v>28</v>
      </c>
      <c r="K96" s="98"/>
      <c r="L96" s="62" t="s">
        <v>46</v>
      </c>
      <c r="M96" s="66" t="s">
        <v>75</v>
      </c>
      <c r="N96" s="67" t="s">
        <v>38</v>
      </c>
      <c r="O96" s="65"/>
      <c r="P96" s="64" t="s">
        <v>106</v>
      </c>
    </row>
    <row r="97" spans="1:16" s="34" customFormat="1" ht="14.25" customHeight="1">
      <c r="A97" s="68"/>
      <c r="B97" s="69" t="s">
        <v>107</v>
      </c>
      <c r="C97" s="70">
        <v>403</v>
      </c>
      <c r="D97" s="71" t="s">
        <v>108</v>
      </c>
      <c r="E97" s="72"/>
      <c r="F97" s="73"/>
      <c r="G97" s="73"/>
      <c r="H97" s="74"/>
      <c r="I97" s="74"/>
      <c r="J97" s="75"/>
      <c r="K97" s="98"/>
      <c r="L97" s="73"/>
      <c r="M97" s="77"/>
      <c r="N97" s="78"/>
      <c r="O97" s="79"/>
      <c r="P97" s="75"/>
    </row>
    <row r="98" spans="1:16" s="34" customFormat="1" ht="13.5" customHeight="1">
      <c r="A98" s="57">
        <v>5</v>
      </c>
      <c r="B98" s="58" t="s">
        <v>110</v>
      </c>
      <c r="C98" s="59">
        <v>403</v>
      </c>
      <c r="D98" s="60" t="s">
        <v>111</v>
      </c>
      <c r="E98" s="61" t="s">
        <v>112</v>
      </c>
      <c r="F98" s="62">
        <v>2</v>
      </c>
      <c r="G98" s="62"/>
      <c r="H98" s="63">
        <f>(F98+G98)*16</f>
        <v>32</v>
      </c>
      <c r="I98" s="63">
        <f t="shared" si="1"/>
        <v>24</v>
      </c>
      <c r="J98" s="64" t="s">
        <v>95</v>
      </c>
      <c r="K98" s="98"/>
      <c r="L98" s="99"/>
      <c r="M98" s="100"/>
      <c r="N98" s="67" t="s">
        <v>38</v>
      </c>
      <c r="O98" s="65"/>
      <c r="P98" s="64" t="s">
        <v>106</v>
      </c>
    </row>
    <row r="99" spans="1:16" s="34" customFormat="1" ht="13.5" customHeight="1">
      <c r="A99" s="68"/>
      <c r="B99" s="69" t="s">
        <v>110</v>
      </c>
      <c r="C99" s="70">
        <v>403</v>
      </c>
      <c r="D99" s="71" t="s">
        <v>111</v>
      </c>
      <c r="E99" s="72"/>
      <c r="F99" s="73"/>
      <c r="G99" s="73"/>
      <c r="H99" s="74"/>
      <c r="I99" s="74"/>
      <c r="J99" s="75"/>
      <c r="K99" s="98"/>
      <c r="L99" s="101"/>
      <c r="M99" s="102"/>
      <c r="N99" s="78"/>
      <c r="O99" s="79"/>
      <c r="P99" s="75"/>
    </row>
    <row r="100" spans="1:16" s="34" customFormat="1" ht="18" customHeight="1">
      <c r="A100" s="80"/>
      <c r="B100" s="81"/>
      <c r="C100" s="82"/>
      <c r="D100" s="83" t="s">
        <v>51</v>
      </c>
      <c r="E100" s="83"/>
      <c r="F100" s="84">
        <f>SUM(F90:F99)</f>
        <v>12</v>
      </c>
      <c r="G100" s="84">
        <f>SUM(G90:G93)</f>
        <v>1</v>
      </c>
      <c r="H100" s="80">
        <f>SUM(H90:H99)</f>
        <v>205</v>
      </c>
      <c r="I100" s="80">
        <f>SUM(I90:I99)</f>
        <v>165</v>
      </c>
      <c r="J100" s="85"/>
      <c r="K100" s="86"/>
      <c r="L100" s="85"/>
      <c r="M100" s="87"/>
      <c r="N100" s="88"/>
      <c r="O100" s="80"/>
      <c r="P100" s="89"/>
    </row>
    <row r="101" spans="1:16" s="34" customFormat="1" ht="13.5" customHeight="1">
      <c r="A101" s="108" t="s">
        <v>113</v>
      </c>
      <c r="B101" s="109"/>
      <c r="C101" s="109"/>
      <c r="D101" s="92"/>
      <c r="E101" s="110"/>
      <c r="F101" s="93"/>
      <c r="G101" s="93"/>
      <c r="H101" s="28"/>
      <c r="I101" s="28"/>
      <c r="J101" s="28"/>
      <c r="K101" s="28"/>
      <c r="L101" s="28"/>
      <c r="M101" s="111"/>
      <c r="N101" s="94"/>
      <c r="O101" s="95"/>
      <c r="P101" s="96"/>
    </row>
    <row r="102" spans="1:16" s="34" customFormat="1" ht="13.5" customHeight="1">
      <c r="A102" s="57">
        <v>1</v>
      </c>
      <c r="B102" s="58" t="s">
        <v>65</v>
      </c>
      <c r="C102" s="59">
        <v>201</v>
      </c>
      <c r="D102" s="60" t="s">
        <v>66</v>
      </c>
      <c r="E102" s="61" t="s">
        <v>114</v>
      </c>
      <c r="F102" s="62">
        <v>2</v>
      </c>
      <c r="G102" s="62">
        <v>1</v>
      </c>
      <c r="H102" s="63">
        <v>45</v>
      </c>
      <c r="I102" s="63">
        <v>45</v>
      </c>
      <c r="J102" s="64" t="s">
        <v>68</v>
      </c>
      <c r="K102" s="98"/>
      <c r="L102" s="103" t="s">
        <v>29</v>
      </c>
      <c r="M102" s="104" t="s">
        <v>86</v>
      </c>
      <c r="N102" s="67" t="s">
        <v>38</v>
      </c>
      <c r="O102" s="65"/>
      <c r="P102" s="64" t="s">
        <v>115</v>
      </c>
    </row>
    <row r="103" spans="1:16" s="34" customFormat="1" ht="13.5" customHeight="1">
      <c r="A103" s="68"/>
      <c r="B103" s="69" t="s">
        <v>65</v>
      </c>
      <c r="C103" s="70">
        <v>201</v>
      </c>
      <c r="D103" s="71" t="s">
        <v>66</v>
      </c>
      <c r="E103" s="72"/>
      <c r="F103" s="73"/>
      <c r="G103" s="73"/>
      <c r="H103" s="74"/>
      <c r="I103" s="74"/>
      <c r="J103" s="75"/>
      <c r="K103" s="98"/>
      <c r="L103" s="103" t="s">
        <v>42</v>
      </c>
      <c r="M103" s="105" t="s">
        <v>71</v>
      </c>
      <c r="N103" s="78"/>
      <c r="O103" s="79"/>
      <c r="P103" s="75"/>
    </row>
    <row r="104" spans="1:16" s="34" customFormat="1" ht="13.5" customHeight="1">
      <c r="A104" s="35">
        <v>2</v>
      </c>
      <c r="B104" s="36" t="s">
        <v>25</v>
      </c>
      <c r="C104" s="37">
        <v>201</v>
      </c>
      <c r="D104" s="38" t="s">
        <v>26</v>
      </c>
      <c r="E104" s="39" t="s">
        <v>101</v>
      </c>
      <c r="F104" s="40">
        <v>2</v>
      </c>
      <c r="G104" s="40"/>
      <c r="H104" s="41">
        <f>(F104+G104)*16</f>
        <v>32</v>
      </c>
      <c r="I104" s="41">
        <f>ROUND((H104*0.75),0)</f>
        <v>24</v>
      </c>
      <c r="J104" s="42" t="s">
        <v>62</v>
      </c>
      <c r="K104" s="106"/>
      <c r="L104" s="113"/>
      <c r="M104" s="114"/>
      <c r="N104" s="44" t="s">
        <v>31</v>
      </c>
      <c r="O104" s="43"/>
      <c r="P104" s="42" t="s">
        <v>116</v>
      </c>
    </row>
    <row r="105" spans="1:16" s="34" customFormat="1" ht="13.5" customHeight="1">
      <c r="A105" s="46"/>
      <c r="B105" s="47" t="s">
        <v>25</v>
      </c>
      <c r="C105" s="48">
        <v>201</v>
      </c>
      <c r="D105" s="49" t="s">
        <v>26</v>
      </c>
      <c r="E105" s="50"/>
      <c r="F105" s="51"/>
      <c r="G105" s="51"/>
      <c r="H105" s="52"/>
      <c r="I105" s="52"/>
      <c r="J105" s="53"/>
      <c r="K105" s="106"/>
      <c r="L105" s="115"/>
      <c r="M105" s="116"/>
      <c r="N105" s="55"/>
      <c r="O105" s="56"/>
      <c r="P105" s="53"/>
    </row>
    <row r="106" spans="1:16" s="34" customFormat="1" ht="13.5" customHeight="1">
      <c r="A106" s="57">
        <v>3</v>
      </c>
      <c r="B106" s="58" t="s">
        <v>103</v>
      </c>
      <c r="C106" s="59">
        <v>364</v>
      </c>
      <c r="D106" s="60" t="s">
        <v>104</v>
      </c>
      <c r="E106" s="61" t="s">
        <v>105</v>
      </c>
      <c r="F106" s="62">
        <v>3</v>
      </c>
      <c r="G106" s="62"/>
      <c r="H106" s="63">
        <f>(F106+G106)*16</f>
        <v>48</v>
      </c>
      <c r="I106" s="63">
        <f>ROUND((H106*0.75),0)</f>
        <v>36</v>
      </c>
      <c r="J106" s="64" t="s">
        <v>28</v>
      </c>
      <c r="K106" s="98"/>
      <c r="L106" s="62" t="s">
        <v>50</v>
      </c>
      <c r="M106" s="66" t="s">
        <v>75</v>
      </c>
      <c r="N106" s="67" t="s">
        <v>38</v>
      </c>
      <c r="O106" s="65"/>
      <c r="P106" s="64" t="s">
        <v>106</v>
      </c>
    </row>
    <row r="107" spans="1:16" s="34" customFormat="1" ht="13.5" customHeight="1">
      <c r="A107" s="68"/>
      <c r="B107" s="69" t="s">
        <v>103</v>
      </c>
      <c r="C107" s="70">
        <v>364</v>
      </c>
      <c r="D107" s="71" t="s">
        <v>104</v>
      </c>
      <c r="E107" s="72"/>
      <c r="F107" s="73"/>
      <c r="G107" s="73"/>
      <c r="H107" s="74"/>
      <c r="I107" s="74"/>
      <c r="J107" s="75"/>
      <c r="K107" s="98"/>
      <c r="L107" s="73"/>
      <c r="M107" s="77"/>
      <c r="N107" s="78"/>
      <c r="O107" s="79"/>
      <c r="P107" s="75"/>
    </row>
    <row r="108" spans="1:16" s="34" customFormat="1" ht="13.5" customHeight="1">
      <c r="A108" s="57">
        <v>4</v>
      </c>
      <c r="B108" s="58" t="s">
        <v>107</v>
      </c>
      <c r="C108" s="59">
        <v>403</v>
      </c>
      <c r="D108" s="60" t="s">
        <v>108</v>
      </c>
      <c r="E108" s="61" t="s">
        <v>109</v>
      </c>
      <c r="F108" s="62">
        <v>3</v>
      </c>
      <c r="G108" s="62"/>
      <c r="H108" s="63">
        <f>(F108+G108)*16</f>
        <v>48</v>
      </c>
      <c r="I108" s="63">
        <f>ROUND((H108*0.75),0)</f>
        <v>36</v>
      </c>
      <c r="J108" s="64" t="s">
        <v>28</v>
      </c>
      <c r="K108" s="98"/>
      <c r="L108" s="62" t="s">
        <v>46</v>
      </c>
      <c r="M108" s="66" t="s">
        <v>75</v>
      </c>
      <c r="N108" s="67" t="s">
        <v>38</v>
      </c>
      <c r="O108" s="65"/>
      <c r="P108" s="64" t="s">
        <v>106</v>
      </c>
    </row>
    <row r="109" spans="1:16" s="34" customFormat="1" ht="13.5" customHeight="1">
      <c r="A109" s="68"/>
      <c r="B109" s="69" t="s">
        <v>107</v>
      </c>
      <c r="C109" s="70">
        <v>403</v>
      </c>
      <c r="D109" s="71" t="s">
        <v>108</v>
      </c>
      <c r="E109" s="72"/>
      <c r="F109" s="73"/>
      <c r="G109" s="73"/>
      <c r="H109" s="74"/>
      <c r="I109" s="74"/>
      <c r="J109" s="75"/>
      <c r="K109" s="98"/>
      <c r="L109" s="73"/>
      <c r="M109" s="77"/>
      <c r="N109" s="78"/>
      <c r="O109" s="79"/>
      <c r="P109" s="75"/>
    </row>
    <row r="110" spans="1:16" s="34" customFormat="1" ht="13.5" customHeight="1">
      <c r="A110" s="57">
        <v>5</v>
      </c>
      <c r="B110" s="58" t="s">
        <v>110</v>
      </c>
      <c r="C110" s="59">
        <v>403</v>
      </c>
      <c r="D110" s="60" t="s">
        <v>111</v>
      </c>
      <c r="E110" s="61" t="s">
        <v>112</v>
      </c>
      <c r="F110" s="62">
        <v>2</v>
      </c>
      <c r="G110" s="62"/>
      <c r="H110" s="63">
        <f>(F110+G110)*16</f>
        <v>32</v>
      </c>
      <c r="I110" s="63">
        <f>ROUND((H110*0.75),0)</f>
        <v>24</v>
      </c>
      <c r="J110" s="64" t="s">
        <v>95</v>
      </c>
      <c r="K110" s="98"/>
      <c r="L110" s="99"/>
      <c r="M110" s="100"/>
      <c r="N110" s="67" t="s">
        <v>38</v>
      </c>
      <c r="O110" s="65"/>
      <c r="P110" s="64" t="s">
        <v>106</v>
      </c>
    </row>
    <row r="111" spans="1:16" s="34" customFormat="1" ht="13.5" customHeight="1">
      <c r="A111" s="68"/>
      <c r="B111" s="69" t="s">
        <v>110</v>
      </c>
      <c r="C111" s="70">
        <v>403</v>
      </c>
      <c r="D111" s="71" t="s">
        <v>111</v>
      </c>
      <c r="E111" s="72"/>
      <c r="F111" s="73"/>
      <c r="G111" s="73"/>
      <c r="H111" s="74"/>
      <c r="I111" s="74"/>
      <c r="J111" s="75"/>
      <c r="K111" s="98"/>
      <c r="L111" s="101"/>
      <c r="M111" s="102"/>
      <c r="N111" s="78"/>
      <c r="O111" s="79"/>
      <c r="P111" s="75"/>
    </row>
    <row r="112" spans="1:16" s="34" customFormat="1" ht="13.5" customHeight="1">
      <c r="A112" s="80"/>
      <c r="B112" s="81"/>
      <c r="C112" s="82"/>
      <c r="D112" s="83" t="s">
        <v>51</v>
      </c>
      <c r="E112" s="83"/>
      <c r="F112" s="84">
        <f>SUM(F102:F111)</f>
        <v>12</v>
      </c>
      <c r="G112" s="84">
        <f>SUM(G102:G105)</f>
        <v>1</v>
      </c>
      <c r="H112" s="80">
        <f>SUM(H102:H111)</f>
        <v>205</v>
      </c>
      <c r="I112" s="80">
        <f>SUM(I102:I111)</f>
        <v>165</v>
      </c>
      <c r="J112" s="85"/>
      <c r="K112" s="86"/>
      <c r="L112" s="85"/>
      <c r="M112" s="87"/>
      <c r="N112" s="88"/>
      <c r="O112" s="80"/>
      <c r="P112" s="89"/>
    </row>
    <row r="113" spans="1:16" s="34" customFormat="1" ht="13.5" customHeight="1">
      <c r="A113" s="108" t="s">
        <v>117</v>
      </c>
      <c r="B113" s="109"/>
      <c r="C113" s="109"/>
      <c r="D113" s="92"/>
      <c r="E113" s="110"/>
      <c r="F113" s="93"/>
      <c r="G113" s="93"/>
      <c r="H113" s="28"/>
      <c r="I113" s="28"/>
      <c r="J113" s="28"/>
      <c r="K113" s="28"/>
      <c r="L113" s="28"/>
      <c r="M113" s="111"/>
      <c r="N113" s="94"/>
      <c r="O113" s="95"/>
      <c r="P113" s="96"/>
    </row>
    <row r="114" spans="1:16" s="34" customFormat="1" ht="13.5" customHeight="1">
      <c r="A114" s="57">
        <v>1</v>
      </c>
      <c r="B114" s="58" t="s">
        <v>65</v>
      </c>
      <c r="C114" s="59">
        <v>201</v>
      </c>
      <c r="D114" s="60" t="s">
        <v>66</v>
      </c>
      <c r="E114" s="61" t="s">
        <v>118</v>
      </c>
      <c r="F114" s="62">
        <v>2</v>
      </c>
      <c r="G114" s="62">
        <v>1</v>
      </c>
      <c r="H114" s="63">
        <v>45</v>
      </c>
      <c r="I114" s="63">
        <v>45</v>
      </c>
      <c r="J114" s="64" t="s">
        <v>119</v>
      </c>
      <c r="K114" s="98"/>
      <c r="L114" s="62" t="s">
        <v>46</v>
      </c>
      <c r="M114" s="112" t="s">
        <v>120</v>
      </c>
      <c r="N114" s="67" t="s">
        <v>38</v>
      </c>
      <c r="O114" s="65"/>
      <c r="P114" s="64" t="s">
        <v>121</v>
      </c>
    </row>
    <row r="115" spans="1:16" s="34" customFormat="1" ht="13.5" customHeight="1">
      <c r="A115" s="68"/>
      <c r="B115" s="69" t="s">
        <v>65</v>
      </c>
      <c r="C115" s="70">
        <v>201</v>
      </c>
      <c r="D115" s="71" t="s">
        <v>66</v>
      </c>
      <c r="E115" s="72"/>
      <c r="F115" s="73"/>
      <c r="G115" s="73"/>
      <c r="H115" s="74"/>
      <c r="I115" s="74"/>
      <c r="J115" s="75"/>
      <c r="K115" s="98"/>
      <c r="L115" s="73"/>
      <c r="M115" s="117" t="s">
        <v>71</v>
      </c>
      <c r="N115" s="78"/>
      <c r="O115" s="79"/>
      <c r="P115" s="75"/>
    </row>
    <row r="116" spans="1:16" s="34" customFormat="1" ht="13.5" customHeight="1">
      <c r="A116" s="35">
        <v>2</v>
      </c>
      <c r="B116" s="36" t="s">
        <v>25</v>
      </c>
      <c r="C116" s="37">
        <v>201</v>
      </c>
      <c r="D116" s="38" t="s">
        <v>26</v>
      </c>
      <c r="E116" s="39" t="s">
        <v>101</v>
      </c>
      <c r="F116" s="40">
        <v>3</v>
      </c>
      <c r="G116" s="40"/>
      <c r="H116" s="41">
        <f>(F116+G116)*16</f>
        <v>48</v>
      </c>
      <c r="I116" s="41">
        <f aca="true" t="shared" si="2" ref="I116:I122">ROUND((H116*0.75),0)</f>
        <v>36</v>
      </c>
      <c r="J116" s="42" t="s">
        <v>28</v>
      </c>
      <c r="K116" s="106"/>
      <c r="L116" s="113"/>
      <c r="M116" s="114"/>
      <c r="N116" s="44" t="s">
        <v>31</v>
      </c>
      <c r="O116" s="43"/>
      <c r="P116" s="42" t="s">
        <v>116</v>
      </c>
    </row>
    <row r="117" spans="1:16" s="34" customFormat="1" ht="13.5" customHeight="1">
      <c r="A117" s="46"/>
      <c r="B117" s="47" t="s">
        <v>25</v>
      </c>
      <c r="C117" s="48">
        <v>201</v>
      </c>
      <c r="D117" s="49" t="s">
        <v>26</v>
      </c>
      <c r="E117" s="50"/>
      <c r="F117" s="51"/>
      <c r="G117" s="51"/>
      <c r="H117" s="52"/>
      <c r="I117" s="52"/>
      <c r="J117" s="53"/>
      <c r="K117" s="106"/>
      <c r="L117" s="115"/>
      <c r="M117" s="116"/>
      <c r="N117" s="55"/>
      <c r="O117" s="56"/>
      <c r="P117" s="53"/>
    </row>
    <row r="118" spans="1:16" s="34" customFormat="1" ht="13.5" customHeight="1">
      <c r="A118" s="57">
        <v>3</v>
      </c>
      <c r="B118" s="58" t="s">
        <v>103</v>
      </c>
      <c r="C118" s="59">
        <v>364</v>
      </c>
      <c r="D118" s="60" t="s">
        <v>104</v>
      </c>
      <c r="E118" s="61" t="s">
        <v>105</v>
      </c>
      <c r="F118" s="62">
        <v>3</v>
      </c>
      <c r="G118" s="62"/>
      <c r="H118" s="63">
        <f>(F118+G118)*16</f>
        <v>48</v>
      </c>
      <c r="I118" s="63">
        <f>ROUND((H118*0.75),0)</f>
        <v>36</v>
      </c>
      <c r="J118" s="64" t="s">
        <v>28</v>
      </c>
      <c r="K118" s="98"/>
      <c r="L118" s="62" t="s">
        <v>42</v>
      </c>
      <c r="M118" s="66" t="s">
        <v>122</v>
      </c>
      <c r="N118" s="67" t="s">
        <v>38</v>
      </c>
      <c r="O118" s="65"/>
      <c r="P118" s="64" t="s">
        <v>123</v>
      </c>
    </row>
    <row r="119" spans="1:16" s="34" customFormat="1" ht="13.5" customHeight="1">
      <c r="A119" s="68"/>
      <c r="B119" s="69" t="s">
        <v>103</v>
      </c>
      <c r="C119" s="70">
        <v>364</v>
      </c>
      <c r="D119" s="71" t="s">
        <v>104</v>
      </c>
      <c r="E119" s="72"/>
      <c r="F119" s="73"/>
      <c r="G119" s="73"/>
      <c r="H119" s="74"/>
      <c r="I119" s="74"/>
      <c r="J119" s="75"/>
      <c r="K119" s="98"/>
      <c r="L119" s="73"/>
      <c r="M119" s="77"/>
      <c r="N119" s="78"/>
      <c r="O119" s="79"/>
      <c r="P119" s="75"/>
    </row>
    <row r="120" spans="1:16" s="34" customFormat="1" ht="13.5" customHeight="1">
      <c r="A120" s="57">
        <v>4</v>
      </c>
      <c r="B120" s="58" t="s">
        <v>107</v>
      </c>
      <c r="C120" s="59">
        <v>403</v>
      </c>
      <c r="D120" s="60" t="s">
        <v>108</v>
      </c>
      <c r="E120" s="61" t="s">
        <v>109</v>
      </c>
      <c r="F120" s="62">
        <v>3</v>
      </c>
      <c r="G120" s="62"/>
      <c r="H120" s="63">
        <f>(F120+G120)*16</f>
        <v>48</v>
      </c>
      <c r="I120" s="63">
        <f t="shared" si="2"/>
        <v>36</v>
      </c>
      <c r="J120" s="64" t="s">
        <v>28</v>
      </c>
      <c r="K120" s="98"/>
      <c r="L120" s="103" t="s">
        <v>29</v>
      </c>
      <c r="M120" s="118" t="s">
        <v>124</v>
      </c>
      <c r="N120" s="67" t="s">
        <v>38</v>
      </c>
      <c r="O120" s="65"/>
      <c r="P120" s="64" t="s">
        <v>123</v>
      </c>
    </row>
    <row r="121" spans="1:16" s="34" customFormat="1" ht="13.5" customHeight="1">
      <c r="A121" s="68"/>
      <c r="B121" s="69" t="s">
        <v>107</v>
      </c>
      <c r="C121" s="70">
        <v>403</v>
      </c>
      <c r="D121" s="71" t="s">
        <v>108</v>
      </c>
      <c r="E121" s="72"/>
      <c r="F121" s="73"/>
      <c r="G121" s="73"/>
      <c r="H121" s="74"/>
      <c r="I121" s="74"/>
      <c r="J121" s="75"/>
      <c r="K121" s="98"/>
      <c r="L121" s="103" t="s">
        <v>50</v>
      </c>
      <c r="M121" s="118" t="s">
        <v>125</v>
      </c>
      <c r="N121" s="78"/>
      <c r="O121" s="79"/>
      <c r="P121" s="75"/>
    </row>
    <row r="122" spans="1:16" s="34" customFormat="1" ht="13.5" customHeight="1">
      <c r="A122" s="57">
        <v>5</v>
      </c>
      <c r="B122" s="58" t="s">
        <v>110</v>
      </c>
      <c r="C122" s="59">
        <v>403</v>
      </c>
      <c r="D122" s="60" t="s">
        <v>111</v>
      </c>
      <c r="E122" s="61" t="s">
        <v>112</v>
      </c>
      <c r="F122" s="62">
        <v>2</v>
      </c>
      <c r="G122" s="62"/>
      <c r="H122" s="63">
        <f>(F122+G122)*16</f>
        <v>32</v>
      </c>
      <c r="I122" s="63">
        <f t="shared" si="2"/>
        <v>24</v>
      </c>
      <c r="J122" s="64" t="s">
        <v>95</v>
      </c>
      <c r="K122" s="98"/>
      <c r="L122" s="119"/>
      <c r="M122" s="120"/>
      <c r="N122" s="67" t="s">
        <v>38</v>
      </c>
      <c r="O122" s="65"/>
      <c r="P122" s="64" t="s">
        <v>123</v>
      </c>
    </row>
    <row r="123" spans="1:16" s="34" customFormat="1" ht="13.5" customHeight="1">
      <c r="A123" s="68"/>
      <c r="B123" s="69" t="s">
        <v>110</v>
      </c>
      <c r="C123" s="70">
        <v>403</v>
      </c>
      <c r="D123" s="71" t="s">
        <v>111</v>
      </c>
      <c r="E123" s="72"/>
      <c r="F123" s="73"/>
      <c r="G123" s="73"/>
      <c r="H123" s="74"/>
      <c r="I123" s="74"/>
      <c r="J123" s="75"/>
      <c r="K123" s="98"/>
      <c r="L123" s="121"/>
      <c r="M123" s="122"/>
      <c r="N123" s="78"/>
      <c r="O123" s="79"/>
      <c r="P123" s="75"/>
    </row>
    <row r="124" spans="1:16" s="34" customFormat="1" ht="13.5" customHeight="1">
      <c r="A124" s="80"/>
      <c r="B124" s="81"/>
      <c r="C124" s="82"/>
      <c r="D124" s="83" t="s">
        <v>51</v>
      </c>
      <c r="E124" s="83"/>
      <c r="F124" s="84">
        <f>SUM(F114:F123)</f>
        <v>13</v>
      </c>
      <c r="G124" s="84">
        <f>SUM(G114:G123)</f>
        <v>1</v>
      </c>
      <c r="H124" s="80">
        <f>SUM(H114:H123)</f>
        <v>221</v>
      </c>
      <c r="I124" s="80">
        <f>SUM(I114:I123)</f>
        <v>177</v>
      </c>
      <c r="J124" s="85"/>
      <c r="K124" s="86"/>
      <c r="L124" s="85"/>
      <c r="M124" s="87"/>
      <c r="N124" s="88"/>
      <c r="O124" s="80"/>
      <c r="P124" s="89"/>
    </row>
    <row r="125" spans="1:16" s="34" customFormat="1" ht="13.5" customHeight="1">
      <c r="A125" s="108" t="s">
        <v>126</v>
      </c>
      <c r="B125" s="109"/>
      <c r="C125" s="109"/>
      <c r="D125" s="92"/>
      <c r="E125" s="110"/>
      <c r="F125" s="93"/>
      <c r="G125" s="93"/>
      <c r="H125" s="28"/>
      <c r="I125" s="28"/>
      <c r="J125" s="28"/>
      <c r="K125" s="28"/>
      <c r="L125" s="28"/>
      <c r="M125" s="111"/>
      <c r="N125" s="94"/>
      <c r="O125" s="95"/>
      <c r="P125" s="96"/>
    </row>
    <row r="126" spans="1:16" s="34" customFormat="1" ht="13.5" customHeight="1">
      <c r="A126" s="57">
        <v>1</v>
      </c>
      <c r="B126" s="58" t="s">
        <v>103</v>
      </c>
      <c r="C126" s="59">
        <v>364</v>
      </c>
      <c r="D126" s="60" t="s">
        <v>104</v>
      </c>
      <c r="E126" s="61" t="s">
        <v>105</v>
      </c>
      <c r="F126" s="62">
        <v>3</v>
      </c>
      <c r="G126" s="62"/>
      <c r="H126" s="63">
        <f>(F126+G126)*16</f>
        <v>48</v>
      </c>
      <c r="I126" s="63">
        <f>ROUND((H126*0.75),0)</f>
        <v>36</v>
      </c>
      <c r="J126" s="64" t="s">
        <v>28</v>
      </c>
      <c r="K126" s="98"/>
      <c r="L126" s="62" t="s">
        <v>42</v>
      </c>
      <c r="M126" s="66" t="s">
        <v>122</v>
      </c>
      <c r="N126" s="67" t="s">
        <v>38</v>
      </c>
      <c r="O126" s="65"/>
      <c r="P126" s="64" t="s">
        <v>123</v>
      </c>
    </row>
    <row r="127" spans="1:16" s="34" customFormat="1" ht="13.5" customHeight="1">
      <c r="A127" s="68"/>
      <c r="B127" s="69" t="s">
        <v>103</v>
      </c>
      <c r="C127" s="70">
        <v>364</v>
      </c>
      <c r="D127" s="71" t="s">
        <v>104</v>
      </c>
      <c r="E127" s="72"/>
      <c r="F127" s="73"/>
      <c r="G127" s="73"/>
      <c r="H127" s="74"/>
      <c r="I127" s="74"/>
      <c r="J127" s="75"/>
      <c r="K127" s="98"/>
      <c r="L127" s="73"/>
      <c r="M127" s="77"/>
      <c r="N127" s="78"/>
      <c r="O127" s="79"/>
      <c r="P127" s="75"/>
    </row>
    <row r="128" spans="1:16" s="34" customFormat="1" ht="13.5" customHeight="1">
      <c r="A128" s="57">
        <v>2</v>
      </c>
      <c r="B128" s="58" t="s">
        <v>107</v>
      </c>
      <c r="C128" s="59">
        <v>403</v>
      </c>
      <c r="D128" s="60" t="s">
        <v>108</v>
      </c>
      <c r="E128" s="61" t="s">
        <v>109</v>
      </c>
      <c r="F128" s="62">
        <v>3</v>
      </c>
      <c r="G128" s="62"/>
      <c r="H128" s="63">
        <f>(F128+G128)*16</f>
        <v>48</v>
      </c>
      <c r="I128" s="63">
        <f>ROUND((H128*0.75),0)</f>
        <v>36</v>
      </c>
      <c r="J128" s="64" t="s">
        <v>28</v>
      </c>
      <c r="K128" s="98"/>
      <c r="L128" s="103" t="s">
        <v>29</v>
      </c>
      <c r="M128" s="118" t="s">
        <v>124</v>
      </c>
      <c r="N128" s="67" t="s">
        <v>38</v>
      </c>
      <c r="O128" s="65"/>
      <c r="P128" s="64" t="s">
        <v>123</v>
      </c>
    </row>
    <row r="129" spans="1:16" s="34" customFormat="1" ht="13.5" customHeight="1">
      <c r="A129" s="68">
        <v>3</v>
      </c>
      <c r="B129" s="69" t="s">
        <v>107</v>
      </c>
      <c r="C129" s="70">
        <v>403</v>
      </c>
      <c r="D129" s="71" t="s">
        <v>108</v>
      </c>
      <c r="E129" s="72"/>
      <c r="F129" s="73"/>
      <c r="G129" s="73"/>
      <c r="H129" s="74"/>
      <c r="I129" s="74"/>
      <c r="J129" s="75"/>
      <c r="K129" s="98"/>
      <c r="L129" s="103" t="s">
        <v>50</v>
      </c>
      <c r="M129" s="118" t="s">
        <v>125</v>
      </c>
      <c r="N129" s="78"/>
      <c r="O129" s="79"/>
      <c r="P129" s="75"/>
    </row>
    <row r="130" spans="1:16" s="34" customFormat="1" ht="13.5" customHeight="1">
      <c r="A130" s="57">
        <v>3</v>
      </c>
      <c r="B130" s="58" t="s">
        <v>110</v>
      </c>
      <c r="C130" s="59">
        <v>403</v>
      </c>
      <c r="D130" s="60" t="s">
        <v>111</v>
      </c>
      <c r="E130" s="61" t="s">
        <v>112</v>
      </c>
      <c r="F130" s="62">
        <v>2</v>
      </c>
      <c r="G130" s="62"/>
      <c r="H130" s="63">
        <f>(F130+G130)*16</f>
        <v>32</v>
      </c>
      <c r="I130" s="63">
        <f>ROUND((H130*0.75),0)</f>
        <v>24</v>
      </c>
      <c r="J130" s="64" t="s">
        <v>95</v>
      </c>
      <c r="K130" s="98"/>
      <c r="L130" s="119"/>
      <c r="M130" s="120"/>
      <c r="N130" s="67" t="s">
        <v>38</v>
      </c>
      <c r="O130" s="65"/>
      <c r="P130" s="64" t="s">
        <v>123</v>
      </c>
    </row>
    <row r="131" spans="1:16" s="34" customFormat="1" ht="13.5" customHeight="1">
      <c r="A131" s="68">
        <v>4.14285714285715</v>
      </c>
      <c r="B131" s="69" t="s">
        <v>110</v>
      </c>
      <c r="C131" s="70">
        <v>403</v>
      </c>
      <c r="D131" s="71" t="s">
        <v>111</v>
      </c>
      <c r="E131" s="72"/>
      <c r="F131" s="73"/>
      <c r="G131" s="73"/>
      <c r="H131" s="74"/>
      <c r="I131" s="74"/>
      <c r="J131" s="75"/>
      <c r="K131" s="98"/>
      <c r="L131" s="121"/>
      <c r="M131" s="122"/>
      <c r="N131" s="78"/>
      <c r="O131" s="79"/>
      <c r="P131" s="75"/>
    </row>
    <row r="132" spans="1:16" s="34" customFormat="1" ht="13.5" customHeight="1">
      <c r="A132" s="80"/>
      <c r="B132" s="81"/>
      <c r="C132" s="82"/>
      <c r="D132" s="83" t="s">
        <v>51</v>
      </c>
      <c r="E132" s="83"/>
      <c r="F132" s="84">
        <f>SUM(F126:F131)</f>
        <v>8</v>
      </c>
      <c r="G132" s="84">
        <f>SUM(G126:G131)</f>
        <v>0</v>
      </c>
      <c r="H132" s="80">
        <f>SUM(H126:H131)</f>
        <v>128</v>
      </c>
      <c r="I132" s="80">
        <f>SUM(I126:I131)</f>
        <v>96</v>
      </c>
      <c r="J132" s="85"/>
      <c r="K132" s="86"/>
      <c r="L132" s="85"/>
      <c r="M132" s="87"/>
      <c r="N132" s="88"/>
      <c r="O132" s="80"/>
      <c r="P132" s="89"/>
    </row>
    <row r="133" spans="1:16" s="34" customFormat="1" ht="13.5" customHeight="1">
      <c r="A133" s="97" t="s">
        <v>127</v>
      </c>
      <c r="B133" s="109"/>
      <c r="C133" s="109"/>
      <c r="D133" s="92"/>
      <c r="E133" s="110"/>
      <c r="F133" s="93"/>
      <c r="G133" s="93"/>
      <c r="H133" s="28"/>
      <c r="I133" s="28"/>
      <c r="J133" s="28"/>
      <c r="K133" s="28"/>
      <c r="L133" s="28"/>
      <c r="M133" s="111"/>
      <c r="N133" s="94"/>
      <c r="O133" s="95"/>
      <c r="P133" s="96"/>
    </row>
    <row r="134" spans="1:16" s="34" customFormat="1" ht="13.5" customHeight="1">
      <c r="A134" s="57">
        <v>1</v>
      </c>
      <c r="B134" s="58" t="s">
        <v>65</v>
      </c>
      <c r="C134" s="59">
        <v>201</v>
      </c>
      <c r="D134" s="60" t="s">
        <v>66</v>
      </c>
      <c r="E134" s="61" t="s">
        <v>114</v>
      </c>
      <c r="F134" s="62">
        <v>2</v>
      </c>
      <c r="G134" s="62">
        <v>1</v>
      </c>
      <c r="H134" s="63">
        <v>45</v>
      </c>
      <c r="I134" s="63">
        <v>45</v>
      </c>
      <c r="J134" s="64" t="s">
        <v>68</v>
      </c>
      <c r="K134" s="98"/>
      <c r="L134" s="103" t="s">
        <v>29</v>
      </c>
      <c r="M134" s="104" t="s">
        <v>86</v>
      </c>
      <c r="N134" s="67" t="s">
        <v>38</v>
      </c>
      <c r="O134" s="65"/>
      <c r="P134" s="64" t="s">
        <v>115</v>
      </c>
    </row>
    <row r="135" spans="1:16" s="34" customFormat="1" ht="13.5" customHeight="1">
      <c r="A135" s="68"/>
      <c r="B135" s="69" t="s">
        <v>65</v>
      </c>
      <c r="C135" s="70">
        <v>201</v>
      </c>
      <c r="D135" s="71" t="s">
        <v>66</v>
      </c>
      <c r="E135" s="72"/>
      <c r="F135" s="73"/>
      <c r="G135" s="73"/>
      <c r="H135" s="74"/>
      <c r="I135" s="74"/>
      <c r="J135" s="75"/>
      <c r="K135" s="98"/>
      <c r="L135" s="103" t="s">
        <v>42</v>
      </c>
      <c r="M135" s="105" t="s">
        <v>71</v>
      </c>
      <c r="N135" s="78"/>
      <c r="O135" s="79"/>
      <c r="P135" s="75"/>
    </row>
    <row r="136" spans="1:16" s="34" customFormat="1" ht="13.5" customHeight="1">
      <c r="A136" s="35">
        <v>2</v>
      </c>
      <c r="B136" s="36" t="s">
        <v>25</v>
      </c>
      <c r="C136" s="37">
        <v>201</v>
      </c>
      <c r="D136" s="38" t="s">
        <v>26</v>
      </c>
      <c r="E136" s="39" t="s">
        <v>101</v>
      </c>
      <c r="F136" s="40">
        <v>2</v>
      </c>
      <c r="G136" s="40"/>
      <c r="H136" s="41">
        <f>(F136+G136)*16</f>
        <v>32</v>
      </c>
      <c r="I136" s="41">
        <f>ROUND((H136*0.75),0)</f>
        <v>24</v>
      </c>
      <c r="J136" s="42" t="s">
        <v>62</v>
      </c>
      <c r="K136" s="106"/>
      <c r="L136" s="113"/>
      <c r="M136" s="114"/>
      <c r="N136" s="44" t="s">
        <v>31</v>
      </c>
      <c r="O136" s="43"/>
      <c r="P136" s="42" t="s">
        <v>116</v>
      </c>
    </row>
    <row r="137" spans="1:16" s="34" customFormat="1" ht="13.5" customHeight="1">
      <c r="A137" s="46"/>
      <c r="B137" s="47" t="s">
        <v>25</v>
      </c>
      <c r="C137" s="48">
        <v>201</v>
      </c>
      <c r="D137" s="49" t="s">
        <v>26</v>
      </c>
      <c r="E137" s="50"/>
      <c r="F137" s="51"/>
      <c r="G137" s="51"/>
      <c r="H137" s="52"/>
      <c r="I137" s="52"/>
      <c r="J137" s="53"/>
      <c r="K137" s="106"/>
      <c r="L137" s="115"/>
      <c r="M137" s="116"/>
      <c r="N137" s="55"/>
      <c r="O137" s="56"/>
      <c r="P137" s="53"/>
    </row>
    <row r="138" spans="1:16" s="34" customFormat="1" ht="13.5" customHeight="1">
      <c r="A138" s="57">
        <v>3</v>
      </c>
      <c r="B138" s="58" t="s">
        <v>128</v>
      </c>
      <c r="C138" s="59">
        <v>364</v>
      </c>
      <c r="D138" s="60" t="s">
        <v>129</v>
      </c>
      <c r="E138" s="61" t="s">
        <v>130</v>
      </c>
      <c r="F138" s="62">
        <v>2</v>
      </c>
      <c r="G138" s="62">
        <v>1</v>
      </c>
      <c r="H138" s="63">
        <f>(F138+G138)*16</f>
        <v>48</v>
      </c>
      <c r="I138" s="63">
        <f>ROUND((H138*0.75),0)</f>
        <v>36</v>
      </c>
      <c r="J138" s="64" t="s">
        <v>28</v>
      </c>
      <c r="K138" s="98"/>
      <c r="L138" s="103" t="s">
        <v>36</v>
      </c>
      <c r="M138" s="66" t="s">
        <v>131</v>
      </c>
      <c r="N138" s="67" t="s">
        <v>38</v>
      </c>
      <c r="O138" s="65"/>
      <c r="P138" s="64"/>
    </row>
    <row r="139" spans="1:16" s="34" customFormat="1" ht="13.5" customHeight="1">
      <c r="A139" s="68"/>
      <c r="B139" s="69" t="s">
        <v>128</v>
      </c>
      <c r="C139" s="70">
        <v>364</v>
      </c>
      <c r="D139" s="71" t="s">
        <v>129</v>
      </c>
      <c r="E139" s="72"/>
      <c r="F139" s="73"/>
      <c r="G139" s="73"/>
      <c r="H139" s="74"/>
      <c r="I139" s="74"/>
      <c r="J139" s="75"/>
      <c r="K139" s="98"/>
      <c r="L139" s="103" t="s">
        <v>50</v>
      </c>
      <c r="M139" s="77"/>
      <c r="N139" s="78"/>
      <c r="O139" s="79"/>
      <c r="P139" s="75"/>
    </row>
    <row r="140" spans="1:16" s="34" customFormat="1" ht="13.5" customHeight="1">
      <c r="A140" s="57">
        <v>4</v>
      </c>
      <c r="B140" s="58" t="s">
        <v>128</v>
      </c>
      <c r="C140" s="59">
        <v>405</v>
      </c>
      <c r="D140" s="60" t="s">
        <v>132</v>
      </c>
      <c r="E140" s="61" t="s">
        <v>133</v>
      </c>
      <c r="F140" s="62">
        <v>2</v>
      </c>
      <c r="G140" s="62"/>
      <c r="H140" s="63">
        <f>(F140+G140)*16</f>
        <v>32</v>
      </c>
      <c r="I140" s="63">
        <f>ROUND((H140*0.75),0)</f>
        <v>24</v>
      </c>
      <c r="J140" s="64" t="s">
        <v>95</v>
      </c>
      <c r="K140" s="98"/>
      <c r="L140" s="113"/>
      <c r="M140" s="114"/>
      <c r="N140" s="67" t="s">
        <v>38</v>
      </c>
      <c r="O140" s="65"/>
      <c r="P140" s="64"/>
    </row>
    <row r="141" spans="1:16" s="34" customFormat="1" ht="13.5" customHeight="1">
      <c r="A141" s="68"/>
      <c r="B141" s="69" t="s">
        <v>128</v>
      </c>
      <c r="C141" s="70">
        <v>405</v>
      </c>
      <c r="D141" s="71" t="s">
        <v>132</v>
      </c>
      <c r="E141" s="72"/>
      <c r="F141" s="73"/>
      <c r="G141" s="73"/>
      <c r="H141" s="74"/>
      <c r="I141" s="74"/>
      <c r="J141" s="75"/>
      <c r="K141" s="98"/>
      <c r="L141" s="115"/>
      <c r="M141" s="116"/>
      <c r="N141" s="78"/>
      <c r="O141" s="79"/>
      <c r="P141" s="75"/>
    </row>
    <row r="142" spans="1:16" s="34" customFormat="1" ht="13.5" customHeight="1">
      <c r="A142" s="57">
        <v>5</v>
      </c>
      <c r="B142" s="58" t="s">
        <v>134</v>
      </c>
      <c r="C142" s="59">
        <v>423</v>
      </c>
      <c r="D142" s="60" t="s">
        <v>135</v>
      </c>
      <c r="E142" s="61" t="s">
        <v>136</v>
      </c>
      <c r="F142" s="62">
        <v>3</v>
      </c>
      <c r="G142" s="62"/>
      <c r="H142" s="63">
        <f>32*2</f>
        <v>64</v>
      </c>
      <c r="I142" s="63">
        <v>24</v>
      </c>
      <c r="J142" s="64" t="s">
        <v>28</v>
      </c>
      <c r="K142" s="98"/>
      <c r="L142" s="62" t="s">
        <v>46</v>
      </c>
      <c r="M142" s="66" t="s">
        <v>131</v>
      </c>
      <c r="N142" s="67" t="s">
        <v>38</v>
      </c>
      <c r="O142" s="65"/>
      <c r="P142" s="64"/>
    </row>
    <row r="143" spans="1:16" s="34" customFormat="1" ht="13.5" customHeight="1">
      <c r="A143" s="68"/>
      <c r="B143" s="69" t="s">
        <v>134</v>
      </c>
      <c r="C143" s="70">
        <v>423</v>
      </c>
      <c r="D143" s="71" t="s">
        <v>135</v>
      </c>
      <c r="E143" s="72"/>
      <c r="F143" s="73"/>
      <c r="G143" s="73"/>
      <c r="H143" s="74"/>
      <c r="I143" s="74"/>
      <c r="J143" s="75"/>
      <c r="K143" s="98"/>
      <c r="L143" s="73"/>
      <c r="M143" s="77"/>
      <c r="N143" s="78"/>
      <c r="O143" s="79"/>
      <c r="P143" s="75"/>
    </row>
    <row r="144" spans="1:16" s="34" customFormat="1" ht="13.5" customHeight="1">
      <c r="A144" s="123"/>
      <c r="B144" s="124"/>
      <c r="C144" s="125"/>
      <c r="D144" s="126" t="s">
        <v>51</v>
      </c>
      <c r="E144" s="83"/>
      <c r="F144" s="127">
        <f>SUM(F134:F143)</f>
        <v>11</v>
      </c>
      <c r="G144" s="127">
        <f>SUM(G134:G143)</f>
        <v>2</v>
      </c>
      <c r="H144" s="123">
        <f>SUM(H134:H143)</f>
        <v>221</v>
      </c>
      <c r="I144" s="123">
        <f>SUM(I134:I143)</f>
        <v>153</v>
      </c>
      <c r="J144" s="128"/>
      <c r="K144" s="129">
        <f>SUM(K136:K139)</f>
        <v>0</v>
      </c>
      <c r="L144" s="128"/>
      <c r="M144" s="130"/>
      <c r="N144" s="131"/>
      <c r="O144" s="123"/>
      <c r="P144" s="132"/>
    </row>
    <row r="145" ht="8.25" customHeight="1"/>
    <row r="146" spans="1:16" s="141" customFormat="1" ht="12.75" customHeight="1">
      <c r="A146" s="138" t="s">
        <v>137</v>
      </c>
      <c r="B146" s="139"/>
      <c r="C146" s="140"/>
      <c r="E146" s="142"/>
      <c r="F146" s="143"/>
      <c r="G146" s="143"/>
      <c r="I146" s="1" t="s">
        <v>138</v>
      </c>
      <c r="J146" s="1"/>
      <c r="K146" s="1"/>
      <c r="L146" s="1"/>
      <c r="N146" s="1" t="s">
        <v>139</v>
      </c>
      <c r="O146" s="1"/>
      <c r="P146" s="1"/>
    </row>
    <row r="147" spans="1:16" s="141" customFormat="1" ht="13.5">
      <c r="A147" s="139"/>
      <c r="B147" s="144" t="s">
        <v>140</v>
      </c>
      <c r="C147" s="139"/>
      <c r="E147" s="145"/>
      <c r="F147" s="143"/>
      <c r="G147" s="143"/>
      <c r="L147" s="140"/>
      <c r="N147" s="143"/>
      <c r="O147" s="140"/>
      <c r="P147" s="140"/>
    </row>
    <row r="148" spans="1:16" s="141" customFormat="1" ht="13.5">
      <c r="A148" s="139"/>
      <c r="B148" s="146" t="s">
        <v>141</v>
      </c>
      <c r="C148" s="139"/>
      <c r="E148" s="145"/>
      <c r="F148" s="143"/>
      <c r="G148" s="143"/>
      <c r="L148" s="140"/>
      <c r="N148" s="143"/>
      <c r="O148" s="140"/>
      <c r="P148" s="140"/>
    </row>
    <row r="149" spans="1:14" s="141" customFormat="1" ht="17.25" customHeight="1">
      <c r="A149" s="139"/>
      <c r="B149" s="147" t="s">
        <v>142</v>
      </c>
      <c r="C149" s="140"/>
      <c r="E149" s="142"/>
      <c r="F149" s="143"/>
      <c r="G149" s="143"/>
      <c r="N149" s="143"/>
    </row>
    <row r="150" spans="1:16" ht="15.75" customHeight="1">
      <c r="A150" s="139"/>
      <c r="I150" s="1" t="s">
        <v>143</v>
      </c>
      <c r="J150" s="1"/>
      <c r="K150" s="1"/>
      <c r="L150" s="1"/>
      <c r="N150" s="1" t="s">
        <v>144</v>
      </c>
      <c r="O150" s="1"/>
      <c r="P150" s="1"/>
    </row>
  </sheetData>
  <sheetProtection/>
  <mergeCells count="870">
    <mergeCell ref="I150:L150"/>
    <mergeCell ref="N150:P150"/>
    <mergeCell ref="N142:N143"/>
    <mergeCell ref="O142:O143"/>
    <mergeCell ref="P142:P143"/>
    <mergeCell ref="B144:C144"/>
    <mergeCell ref="I146:L146"/>
    <mergeCell ref="N146:P146"/>
    <mergeCell ref="G142:G143"/>
    <mergeCell ref="H142:H143"/>
    <mergeCell ref="I142:I143"/>
    <mergeCell ref="J142:J143"/>
    <mergeCell ref="L142:L143"/>
    <mergeCell ref="M142:M143"/>
    <mergeCell ref="M140:M141"/>
    <mergeCell ref="N140:N141"/>
    <mergeCell ref="O140:O141"/>
    <mergeCell ref="P140:P141"/>
    <mergeCell ref="A142:A143"/>
    <mergeCell ref="B142:B143"/>
    <mergeCell ref="C142:C143"/>
    <mergeCell ref="D142:D143"/>
    <mergeCell ref="E142:E143"/>
    <mergeCell ref="F142:F143"/>
    <mergeCell ref="F140:F141"/>
    <mergeCell ref="G140:G141"/>
    <mergeCell ref="H140:H141"/>
    <mergeCell ref="I140:I141"/>
    <mergeCell ref="J140:J141"/>
    <mergeCell ref="L140:L141"/>
    <mergeCell ref="J138:J139"/>
    <mergeCell ref="M138:M139"/>
    <mergeCell ref="N138:N139"/>
    <mergeCell ref="O138:O139"/>
    <mergeCell ref="P138:P139"/>
    <mergeCell ref="A140:A141"/>
    <mergeCell ref="B140:B141"/>
    <mergeCell ref="C140:C141"/>
    <mergeCell ref="D140:D141"/>
    <mergeCell ref="E140:E141"/>
    <mergeCell ref="P136:P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I136:I137"/>
    <mergeCell ref="J136:J137"/>
    <mergeCell ref="L136:L137"/>
    <mergeCell ref="M136:M137"/>
    <mergeCell ref="N136:N137"/>
    <mergeCell ref="O136:O137"/>
    <mergeCell ref="O134:O135"/>
    <mergeCell ref="P134:P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F134:F135"/>
    <mergeCell ref="G134:G135"/>
    <mergeCell ref="H134:H135"/>
    <mergeCell ref="I134:I135"/>
    <mergeCell ref="J134:J135"/>
    <mergeCell ref="N134:N135"/>
    <mergeCell ref="B132:C132"/>
    <mergeCell ref="A134:A135"/>
    <mergeCell ref="B134:B135"/>
    <mergeCell ref="C134:C135"/>
    <mergeCell ref="D134:D135"/>
    <mergeCell ref="E134:E135"/>
    <mergeCell ref="J130:J131"/>
    <mergeCell ref="L130:L131"/>
    <mergeCell ref="M130:M131"/>
    <mergeCell ref="N130:N131"/>
    <mergeCell ref="O130:O131"/>
    <mergeCell ref="P130:P131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G128:G129"/>
    <mergeCell ref="H128:H129"/>
    <mergeCell ref="I128:I129"/>
    <mergeCell ref="J128:J129"/>
    <mergeCell ref="N128:N129"/>
    <mergeCell ref="O128:O129"/>
    <mergeCell ref="M126:M127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F126:F127"/>
    <mergeCell ref="G126:G127"/>
    <mergeCell ref="H126:H127"/>
    <mergeCell ref="I126:I127"/>
    <mergeCell ref="J126:J127"/>
    <mergeCell ref="L126:L127"/>
    <mergeCell ref="M122:M123"/>
    <mergeCell ref="N122:N123"/>
    <mergeCell ref="O122:O123"/>
    <mergeCell ref="P122:P123"/>
    <mergeCell ref="B124:C124"/>
    <mergeCell ref="A126:A127"/>
    <mergeCell ref="B126:B127"/>
    <mergeCell ref="C126:C127"/>
    <mergeCell ref="D126:D127"/>
    <mergeCell ref="E126:E127"/>
    <mergeCell ref="F122:F123"/>
    <mergeCell ref="G122:G123"/>
    <mergeCell ref="H122:H123"/>
    <mergeCell ref="I122:I123"/>
    <mergeCell ref="J122:J123"/>
    <mergeCell ref="L122:L123"/>
    <mergeCell ref="I120:I121"/>
    <mergeCell ref="J120:J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H118:H119"/>
    <mergeCell ref="I118:I119"/>
    <mergeCell ref="J118:J119"/>
    <mergeCell ref="L118:L119"/>
    <mergeCell ref="M118:M119"/>
    <mergeCell ref="N118:N119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8:G119"/>
    <mergeCell ref="G116:G117"/>
    <mergeCell ref="H116:H117"/>
    <mergeCell ref="I116:I117"/>
    <mergeCell ref="J116:J117"/>
    <mergeCell ref="L116:L117"/>
    <mergeCell ref="M116:M117"/>
    <mergeCell ref="A116:A117"/>
    <mergeCell ref="B116:B117"/>
    <mergeCell ref="C116:C117"/>
    <mergeCell ref="D116:D117"/>
    <mergeCell ref="E116:E117"/>
    <mergeCell ref="F116:F117"/>
    <mergeCell ref="I114:I115"/>
    <mergeCell ref="J114:J115"/>
    <mergeCell ref="L114:L115"/>
    <mergeCell ref="N114:N115"/>
    <mergeCell ref="O114:O115"/>
    <mergeCell ref="P114:P115"/>
    <mergeCell ref="P110:P111"/>
    <mergeCell ref="B112:C112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0:I111"/>
    <mergeCell ref="J110:J111"/>
    <mergeCell ref="L110:L111"/>
    <mergeCell ref="M110:M111"/>
    <mergeCell ref="N110:N111"/>
    <mergeCell ref="O110:O111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H108:H109"/>
    <mergeCell ref="I108:I109"/>
    <mergeCell ref="J108:J109"/>
    <mergeCell ref="L108:L109"/>
    <mergeCell ref="M108:M109"/>
    <mergeCell ref="N108:N109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G106:G107"/>
    <mergeCell ref="H106:H107"/>
    <mergeCell ref="I106:I107"/>
    <mergeCell ref="J106:J107"/>
    <mergeCell ref="L106:L107"/>
    <mergeCell ref="M106:M107"/>
    <mergeCell ref="M104:M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F104:F105"/>
    <mergeCell ref="G104:G105"/>
    <mergeCell ref="H104:H105"/>
    <mergeCell ref="I104:I105"/>
    <mergeCell ref="J104:J105"/>
    <mergeCell ref="L104:L105"/>
    <mergeCell ref="I102:I103"/>
    <mergeCell ref="J102:J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P98:P99"/>
    <mergeCell ref="B100:C100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98:I99"/>
    <mergeCell ref="J98:J99"/>
    <mergeCell ref="L98:L99"/>
    <mergeCell ref="M98:M99"/>
    <mergeCell ref="N98:N99"/>
    <mergeCell ref="O98:O99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H96:H97"/>
    <mergeCell ref="I96:I97"/>
    <mergeCell ref="J96:J97"/>
    <mergeCell ref="L96:L97"/>
    <mergeCell ref="M96:M97"/>
    <mergeCell ref="N96:N97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G94:G95"/>
    <mergeCell ref="H94:H95"/>
    <mergeCell ref="I94:I95"/>
    <mergeCell ref="J94:J95"/>
    <mergeCell ref="L94:L95"/>
    <mergeCell ref="M94:M95"/>
    <mergeCell ref="A94:A95"/>
    <mergeCell ref="B94:B95"/>
    <mergeCell ref="C94:C95"/>
    <mergeCell ref="D94:D95"/>
    <mergeCell ref="E94:E95"/>
    <mergeCell ref="F94:F95"/>
    <mergeCell ref="J92:J93"/>
    <mergeCell ref="L92:L93"/>
    <mergeCell ref="M92:M93"/>
    <mergeCell ref="N92:N93"/>
    <mergeCell ref="O92:O93"/>
    <mergeCell ref="P92:P93"/>
    <mergeCell ref="P90:P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G90:G91"/>
    <mergeCell ref="H90:H91"/>
    <mergeCell ref="I90:I91"/>
    <mergeCell ref="J90:J91"/>
    <mergeCell ref="N90:N91"/>
    <mergeCell ref="O90:O91"/>
    <mergeCell ref="N86:N87"/>
    <mergeCell ref="O86:O87"/>
    <mergeCell ref="P86:P87"/>
    <mergeCell ref="B88:C88"/>
    <mergeCell ref="A90:A91"/>
    <mergeCell ref="B90:B91"/>
    <mergeCell ref="C90:C91"/>
    <mergeCell ref="D90:D91"/>
    <mergeCell ref="E90:E91"/>
    <mergeCell ref="F90:F91"/>
    <mergeCell ref="G86:G87"/>
    <mergeCell ref="H86:H87"/>
    <mergeCell ref="I86:I87"/>
    <mergeCell ref="J86:J87"/>
    <mergeCell ref="L86:L87"/>
    <mergeCell ref="M86:M87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F84:F85"/>
    <mergeCell ref="G84:G85"/>
    <mergeCell ref="H84:H85"/>
    <mergeCell ref="I84:I85"/>
    <mergeCell ref="J84:J85"/>
    <mergeCell ref="L84:L85"/>
    <mergeCell ref="L82:L83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2:F83"/>
    <mergeCell ref="G82:G83"/>
    <mergeCell ref="H82:H83"/>
    <mergeCell ref="I82:I83"/>
    <mergeCell ref="J82:J83"/>
    <mergeCell ref="K82:K83"/>
    <mergeCell ref="B80:C80"/>
    <mergeCell ref="A82:A83"/>
    <mergeCell ref="B82:B83"/>
    <mergeCell ref="C82:C83"/>
    <mergeCell ref="D82:D83"/>
    <mergeCell ref="E82:E83"/>
    <mergeCell ref="J78:J79"/>
    <mergeCell ref="L78:L79"/>
    <mergeCell ref="M78:M79"/>
    <mergeCell ref="N78:N79"/>
    <mergeCell ref="O78:O79"/>
    <mergeCell ref="P78:P79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I76:I77"/>
    <mergeCell ref="J76:J77"/>
    <mergeCell ref="L76:L77"/>
    <mergeCell ref="M76:M77"/>
    <mergeCell ref="N76:N77"/>
    <mergeCell ref="O76:O77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H74:H75"/>
    <mergeCell ref="I74:I75"/>
    <mergeCell ref="J74:J75"/>
    <mergeCell ref="L74:L75"/>
    <mergeCell ref="M74:M75"/>
    <mergeCell ref="N74:N75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G72:G73"/>
    <mergeCell ref="H72:H73"/>
    <mergeCell ref="I72:I73"/>
    <mergeCell ref="J72:J73"/>
    <mergeCell ref="L72:L73"/>
    <mergeCell ref="M72:M73"/>
    <mergeCell ref="A72:A73"/>
    <mergeCell ref="B72:B73"/>
    <mergeCell ref="C72:C73"/>
    <mergeCell ref="D72:D73"/>
    <mergeCell ref="E72:E73"/>
    <mergeCell ref="F72:F73"/>
    <mergeCell ref="H70:H71"/>
    <mergeCell ref="I70:I71"/>
    <mergeCell ref="J70:J71"/>
    <mergeCell ref="N70:N71"/>
    <mergeCell ref="O70:O71"/>
    <mergeCell ref="P70:P71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66:H67"/>
    <mergeCell ref="I66:I67"/>
    <mergeCell ref="J66:J67"/>
    <mergeCell ref="L66:L67"/>
    <mergeCell ref="M66:M67"/>
    <mergeCell ref="N66:N67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G64:G65"/>
    <mergeCell ref="H64:H65"/>
    <mergeCell ref="I64:I65"/>
    <mergeCell ref="J64:J65"/>
    <mergeCell ref="L64:L65"/>
    <mergeCell ref="M64:M65"/>
    <mergeCell ref="N60:N61"/>
    <mergeCell ref="O60:O61"/>
    <mergeCell ref="P60:P61"/>
    <mergeCell ref="B62:C62"/>
    <mergeCell ref="A64:A65"/>
    <mergeCell ref="B64:B65"/>
    <mergeCell ref="C64:C65"/>
    <mergeCell ref="D64:D65"/>
    <mergeCell ref="E64:E65"/>
    <mergeCell ref="F64:F65"/>
    <mergeCell ref="G60:G61"/>
    <mergeCell ref="H60:H61"/>
    <mergeCell ref="I60:I61"/>
    <mergeCell ref="J60:J61"/>
    <mergeCell ref="L60:L61"/>
    <mergeCell ref="M60:M61"/>
    <mergeCell ref="A60:A61"/>
    <mergeCell ref="B60:B61"/>
    <mergeCell ref="C60:C61"/>
    <mergeCell ref="D60:D61"/>
    <mergeCell ref="E60:E61"/>
    <mergeCell ref="F60:F61"/>
    <mergeCell ref="J58:J59"/>
    <mergeCell ref="L58:L59"/>
    <mergeCell ref="M58:M59"/>
    <mergeCell ref="N58:N59"/>
    <mergeCell ref="O58:O59"/>
    <mergeCell ref="P58:P59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56:I57"/>
    <mergeCell ref="J56:J57"/>
    <mergeCell ref="L56:L57"/>
    <mergeCell ref="M56:M57"/>
    <mergeCell ref="N56:N57"/>
    <mergeCell ref="O56:O57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F54:F55"/>
    <mergeCell ref="G54:G55"/>
    <mergeCell ref="H54:H55"/>
    <mergeCell ref="I54:I55"/>
    <mergeCell ref="J54:J55"/>
    <mergeCell ref="N54:N55"/>
    <mergeCell ref="I52:I53"/>
    <mergeCell ref="J52:J53"/>
    <mergeCell ref="N52:N53"/>
    <mergeCell ref="O52:O53"/>
    <mergeCell ref="P52:P53"/>
    <mergeCell ref="A54:A55"/>
    <mergeCell ref="B54:B55"/>
    <mergeCell ref="C54:C55"/>
    <mergeCell ref="D54:D55"/>
    <mergeCell ref="E54:E55"/>
    <mergeCell ref="P48:P49"/>
    <mergeCell ref="B50:C50"/>
    <mergeCell ref="A52:A53"/>
    <mergeCell ref="B52:B53"/>
    <mergeCell ref="C52:C53"/>
    <mergeCell ref="D52:D53"/>
    <mergeCell ref="E52:E53"/>
    <mergeCell ref="F52:F53"/>
    <mergeCell ref="G52:G53"/>
    <mergeCell ref="H52:H53"/>
    <mergeCell ref="I48:I49"/>
    <mergeCell ref="J48:J49"/>
    <mergeCell ref="L48:L49"/>
    <mergeCell ref="M48:M49"/>
    <mergeCell ref="N48:N49"/>
    <mergeCell ref="O48:O49"/>
    <mergeCell ref="O46:O47"/>
    <mergeCell ref="P46:P47"/>
    <mergeCell ref="A48:A49"/>
    <mergeCell ref="B48:B49"/>
    <mergeCell ref="C48:C49"/>
    <mergeCell ref="D48:D49"/>
    <mergeCell ref="E48:E49"/>
    <mergeCell ref="F48:F49"/>
    <mergeCell ref="G48:G49"/>
    <mergeCell ref="H48:H49"/>
    <mergeCell ref="H46:H47"/>
    <mergeCell ref="I46:I47"/>
    <mergeCell ref="J46:J47"/>
    <mergeCell ref="L46:L47"/>
    <mergeCell ref="M46:M47"/>
    <mergeCell ref="N46:N47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L44:L45"/>
    <mergeCell ref="M44:M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F42:F43"/>
    <mergeCell ref="G42:G43"/>
    <mergeCell ref="H42:H43"/>
    <mergeCell ref="I42:I43"/>
    <mergeCell ref="J42:J43"/>
    <mergeCell ref="L42:L43"/>
    <mergeCell ref="B40:C40"/>
    <mergeCell ref="A42:A43"/>
    <mergeCell ref="B42:B43"/>
    <mergeCell ref="C42:C43"/>
    <mergeCell ref="D42:D43"/>
    <mergeCell ref="E42:E43"/>
    <mergeCell ref="J38:J39"/>
    <mergeCell ref="L38:L39"/>
    <mergeCell ref="M38:M39"/>
    <mergeCell ref="N38:N39"/>
    <mergeCell ref="O38:O39"/>
    <mergeCell ref="P38:P39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I36:I37"/>
    <mergeCell ref="J36:J37"/>
    <mergeCell ref="L36:L37"/>
    <mergeCell ref="M36:M37"/>
    <mergeCell ref="N36:N37"/>
    <mergeCell ref="O36:O37"/>
    <mergeCell ref="O34:O35"/>
    <mergeCell ref="P34:P35"/>
    <mergeCell ref="A36:A37"/>
    <mergeCell ref="B36:B37"/>
    <mergeCell ref="C36:C37"/>
    <mergeCell ref="D36:D37"/>
    <mergeCell ref="E36:E37"/>
    <mergeCell ref="F36:F37"/>
    <mergeCell ref="G36:G37"/>
    <mergeCell ref="H36:H37"/>
    <mergeCell ref="H34:H35"/>
    <mergeCell ref="I34:I35"/>
    <mergeCell ref="J34:J35"/>
    <mergeCell ref="L34:L35"/>
    <mergeCell ref="M34:M35"/>
    <mergeCell ref="N34:N35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G32:G33"/>
    <mergeCell ref="H32:H33"/>
    <mergeCell ref="I32:I33"/>
    <mergeCell ref="J32:J33"/>
    <mergeCell ref="L32:L33"/>
    <mergeCell ref="M32:M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N26:N27"/>
    <mergeCell ref="O26:O27"/>
    <mergeCell ref="P26:P27"/>
    <mergeCell ref="B28:C28"/>
    <mergeCell ref="A30:A31"/>
    <mergeCell ref="B30:B31"/>
    <mergeCell ref="C30:C31"/>
    <mergeCell ref="D30:D31"/>
    <mergeCell ref="E30:E31"/>
    <mergeCell ref="F30:F31"/>
    <mergeCell ref="H26:H27"/>
    <mergeCell ref="I26:I27"/>
    <mergeCell ref="J26:J27"/>
    <mergeCell ref="K26:K27"/>
    <mergeCell ref="L26:L27"/>
    <mergeCell ref="M26:M27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M20:M21"/>
    <mergeCell ref="O16:O17"/>
    <mergeCell ref="P16:P17"/>
    <mergeCell ref="B18:C18"/>
    <mergeCell ref="A20:A21"/>
    <mergeCell ref="B20:B21"/>
    <mergeCell ref="C20:C21"/>
    <mergeCell ref="D20:D21"/>
    <mergeCell ref="E20:E21"/>
    <mergeCell ref="F20:F21"/>
    <mergeCell ref="G20:G21"/>
    <mergeCell ref="I16:I17"/>
    <mergeCell ref="J16:J17"/>
    <mergeCell ref="K16:K17"/>
    <mergeCell ref="L16:L17"/>
    <mergeCell ref="M16:M17"/>
    <mergeCell ref="N16:N17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4" bottom="0.21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3" manualBreakCount="3">
    <brk id="40" max="15" man="1"/>
    <brk id="68" max="15" man="1"/>
    <brk id="13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2013-02-21T03:46:23Z</dcterms:created>
  <dcterms:modified xsi:type="dcterms:W3CDTF">2013-02-21T03:47:16Z</dcterms:modified>
  <cp:category/>
  <cp:version/>
  <cp:contentType/>
  <cp:contentStatus/>
</cp:coreProperties>
</file>