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7" sheetId="1" r:id="rId1"/>
  </sheets>
  <definedNames>
    <definedName name="_xlnm.Print_Area" localSheetId="0">'Tuan 37'!$A$1:$O$50</definedName>
    <definedName name="_xlnm.Print_Titles" localSheetId="0">'Tuan 37'!$1:$6</definedName>
  </definedNames>
  <calcPr fullCalcOnLoad="1"/>
</workbook>
</file>

<file path=xl/sharedStrings.xml><?xml version="1.0" encoding="utf-8"?>
<sst xmlns="http://schemas.openxmlformats.org/spreadsheetml/2006/main" count="175" uniqueCount="82">
  <si>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</si>
  <si>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</si>
  <si>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</si>
  <si>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14/04/2014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20</t>
    </r>
    <r>
      <rPr>
        <b/>
        <i/>
        <sz val="14"/>
        <color indexed="12"/>
        <rFont val="Times New Roman"/>
        <family val="1"/>
      </rPr>
      <t>/04/2014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</si>
  <si>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</si>
  <si>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</si>
  <si>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</si>
  <si>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</si>
  <si>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</si>
  <si>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</si>
  <si>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</si>
  <si>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</si>
  <si>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</si>
  <si>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</si>
  <si>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</si>
  <si>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</si>
  <si>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</si>
  <si>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</si>
  <si>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</si>
  <si>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</si>
  <si>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</si>
  <si>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</si>
  <si>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</si>
  <si>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</si>
  <si>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ENG</t>
  </si>
  <si>
    <t>Anh Ngữ Cao Cấp 2</t>
  </si>
  <si>
    <t>ThS. Nguyễn Thị Bích Giang</t>
  </si>
  <si>
    <t>Từ tuần 36 đến tuần 44</t>
  </si>
  <si>
    <t>Thứ 2</t>
  </si>
  <si>
    <t>Phòng: 503
(182 NVL)</t>
  </si>
  <si>
    <t>Sinh viên Bằng 1 khối ngành Kinh tế</t>
  </si>
  <si>
    <t>MTH</t>
  </si>
  <si>
    <t>Toán cao cấp C</t>
  </si>
  <si>
    <t>ThS. Phan Quý</t>
  </si>
  <si>
    <t>Từ tuần 37 đến tuần 44</t>
  </si>
  <si>
    <t>Thứ 3</t>
  </si>
  <si>
    <t>GĐ: 401 
(182 NVL)</t>
  </si>
  <si>
    <t>Trừ SV Bằng 1 khối ngành 
Kinh tế</t>
  </si>
  <si>
    <t>Thứ 5</t>
  </si>
  <si>
    <t>ECO</t>
  </si>
  <si>
    <t>Căn bản kinh tế vĩ mô</t>
  </si>
  <si>
    <t>ThS. Hồ Nguyên Khoa</t>
  </si>
  <si>
    <t>Thứ 4</t>
  </si>
  <si>
    <t>IS</t>
  </si>
  <si>
    <t>Hệ thống thông tin kế toán</t>
  </si>
  <si>
    <t>ThS. Nguyễn Quang Ánh</t>
  </si>
  <si>
    <t>Thứ 6</t>
  </si>
  <si>
    <t>Sinh viên Bằng 1 tất cả 
các ngành</t>
  </si>
  <si>
    <t>DTE</t>
  </si>
  <si>
    <t>Kỹ năng xin việc</t>
  </si>
  <si>
    <t>ThS. Phan Văn Sơn</t>
  </si>
  <si>
    <t>Từ tuần 45 đến tuần 49</t>
  </si>
  <si>
    <t>ACC</t>
  </si>
  <si>
    <t>Kế toán quản trị 1</t>
  </si>
  <si>
    <t>ThS. Lê Thị Huyền Trâm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</si>
  <si>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</si>
  <si>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</si>
  <si>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TS. Đặng Văn Cường</t>
  </si>
  <si>
    <t>GĐ: 501 
(182 NVL)</t>
  </si>
  <si>
    <t>ThS. Đỗ Văn Tính</t>
  </si>
  <si>
    <t>FIN</t>
  </si>
  <si>
    <t>Quản trị tài chính 1</t>
  </si>
  <si>
    <t>ThS. Nguyễn Thị Minh Hà</t>
  </si>
  <si>
    <t>ThS. Nguyễn Đình Bá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</si>
  <si>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</si>
  <si>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</si>
  <si>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Thân Thị Quỳnh Giao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</si>
  <si>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</si>
  <si>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CUL</t>
  </si>
  <si>
    <t>Cơ Sở Văn Hóa Việt Nam</t>
  </si>
  <si>
    <t>ThS. Nguyễn Thị Phương Thảo</t>
  </si>
  <si>
    <t>TS. Đoàn Tranh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</si>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</sst>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">
      <selection activeCell="M18" sqref="M18:M19"/>
    </sheetView>
  </sheetViews>
  <sheetFormatPr defaultColWidth="9.00390625" defaultRowHeight="15.75"/>
  <cols>
    <col min="1" max="1" width="3.875" style="29" customWidth="1"/>
    <col min="2" max="2" width="5.00390625" style="29" bestFit="1" customWidth="1"/>
    <col min="3" max="3" width="4.25390625" style="29" bestFit="1" customWidth="1"/>
    <col min="4" max="4" width="21.00390625" style="30" bestFit="1" customWidth="1"/>
    <col min="5" max="5" width="24.37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8.875" style="30" customWidth="1"/>
    <col min="11" max="11" width="6.75390625" style="30" hidden="1" customWidth="1"/>
    <col min="12" max="12" width="7.625" style="30" customWidth="1"/>
    <col min="13" max="13" width="13.00390625" style="30" customWidth="1"/>
    <col min="14" max="14" width="21.00390625" style="29" customWidth="1"/>
    <col min="15" max="15" width="5.375" style="29" customWidth="1"/>
    <col min="16" max="16384" width="9.00390625" style="30" customWidth="1"/>
  </cols>
  <sheetData>
    <row r="1" spans="1:15" s="2" customFormat="1" ht="18.75" customHeight="1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2" customFormat="1" ht="17.25" customHeight="1">
      <c r="A2" s="110" t="s">
        <v>2</v>
      </c>
      <c r="B2" s="110"/>
      <c r="C2" s="110"/>
      <c r="D2" s="110"/>
      <c r="E2" s="112" t="s">
        <v>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2" customFormat="1" ht="20.25" customHeight="1">
      <c r="A3" s="113" t="s">
        <v>4</v>
      </c>
      <c r="B3" s="113"/>
      <c r="C3" s="113"/>
      <c r="D3" s="113"/>
      <c r="E3" s="114" t="s">
        <v>5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06" t="s">
        <v>6</v>
      </c>
      <c r="B5" s="108" t="s">
        <v>7</v>
      </c>
      <c r="C5" s="108"/>
      <c r="D5" s="88" t="s">
        <v>8</v>
      </c>
      <c r="E5" s="88" t="s">
        <v>9</v>
      </c>
      <c r="F5" s="106" t="s">
        <v>10</v>
      </c>
      <c r="G5" s="109"/>
      <c r="H5" s="88" t="s">
        <v>11</v>
      </c>
      <c r="I5" s="88" t="s">
        <v>12</v>
      </c>
      <c r="J5" s="88" t="s">
        <v>13</v>
      </c>
      <c r="K5" s="88" t="s">
        <v>14</v>
      </c>
      <c r="L5" s="88" t="s">
        <v>15</v>
      </c>
      <c r="M5" s="88" t="s">
        <v>16</v>
      </c>
      <c r="N5" s="88" t="s">
        <v>17</v>
      </c>
      <c r="O5" s="88" t="s">
        <v>18</v>
      </c>
    </row>
    <row r="6" spans="1:15" s="7" customFormat="1" ht="15" customHeight="1">
      <c r="A6" s="107"/>
      <c r="B6" s="8" t="s">
        <v>19</v>
      </c>
      <c r="C6" s="8" t="s">
        <v>20</v>
      </c>
      <c r="D6" s="89"/>
      <c r="E6" s="89"/>
      <c r="F6" s="9" t="s">
        <v>21</v>
      </c>
      <c r="G6" s="9" t="s">
        <v>22</v>
      </c>
      <c r="H6" s="89"/>
      <c r="I6" s="89"/>
      <c r="J6" s="89"/>
      <c r="K6" s="89"/>
      <c r="L6" s="89"/>
      <c r="M6" s="89"/>
      <c r="N6" s="89"/>
      <c r="O6" s="89"/>
    </row>
    <row r="7" spans="1:15" s="16" customFormat="1" ht="20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" customHeight="1">
      <c r="A8" s="90">
        <v>1</v>
      </c>
      <c r="B8" s="92" t="s">
        <v>24</v>
      </c>
      <c r="C8" s="94">
        <v>302</v>
      </c>
      <c r="D8" s="96" t="s">
        <v>25</v>
      </c>
      <c r="E8" s="98" t="s">
        <v>26</v>
      </c>
      <c r="F8" s="100">
        <v>2</v>
      </c>
      <c r="G8" s="102"/>
      <c r="H8" s="104">
        <f>(F8+G8)*15</f>
        <v>30</v>
      </c>
      <c r="I8" s="104">
        <f>ROUND((H8*0.75),0)</f>
        <v>23</v>
      </c>
      <c r="J8" s="80" t="s">
        <v>27</v>
      </c>
      <c r="K8" s="82"/>
      <c r="L8" s="84" t="s">
        <v>28</v>
      </c>
      <c r="M8" s="80" t="s">
        <v>29</v>
      </c>
      <c r="N8" s="86" t="s">
        <v>30</v>
      </c>
      <c r="O8" s="70"/>
    </row>
    <row r="9" spans="1:15" s="16" customFormat="1" ht="17.25" customHeight="1">
      <c r="A9" s="91"/>
      <c r="B9" s="93" t="s">
        <v>24</v>
      </c>
      <c r="C9" s="95">
        <v>302</v>
      </c>
      <c r="D9" s="97" t="s">
        <v>25</v>
      </c>
      <c r="E9" s="99"/>
      <c r="F9" s="101"/>
      <c r="G9" s="103"/>
      <c r="H9" s="105"/>
      <c r="I9" s="105"/>
      <c r="J9" s="81"/>
      <c r="K9" s="83"/>
      <c r="L9" s="85"/>
      <c r="M9" s="81"/>
      <c r="N9" s="87"/>
      <c r="O9" s="71"/>
    </row>
    <row r="10" spans="1:15" s="16" customFormat="1" ht="19.5" customHeight="1">
      <c r="A10" s="58">
        <v>2</v>
      </c>
      <c r="B10" s="60" t="s">
        <v>31</v>
      </c>
      <c r="C10" s="62">
        <v>100</v>
      </c>
      <c r="D10" s="64" t="s">
        <v>32</v>
      </c>
      <c r="E10" s="66" t="s">
        <v>33</v>
      </c>
      <c r="F10" s="68">
        <v>2</v>
      </c>
      <c r="G10" s="68">
        <v>1</v>
      </c>
      <c r="H10" s="52">
        <f>(F10+G10)*15</f>
        <v>45</v>
      </c>
      <c r="I10" s="52">
        <f>ROUND((H10*0.75),0)</f>
        <v>34</v>
      </c>
      <c r="J10" s="45" t="s">
        <v>34</v>
      </c>
      <c r="K10" s="54"/>
      <c r="L10" s="17" t="s">
        <v>35</v>
      </c>
      <c r="M10" s="45" t="s">
        <v>36</v>
      </c>
      <c r="N10" s="78" t="s">
        <v>37</v>
      </c>
      <c r="O10" s="45"/>
    </row>
    <row r="11" spans="1:15" s="16" customFormat="1" ht="19.5" customHeight="1">
      <c r="A11" s="59"/>
      <c r="B11" s="61"/>
      <c r="C11" s="63"/>
      <c r="D11" s="65"/>
      <c r="E11" s="67"/>
      <c r="F11" s="69"/>
      <c r="G11" s="69"/>
      <c r="H11" s="53"/>
      <c r="I11" s="53"/>
      <c r="J11" s="46"/>
      <c r="K11" s="55"/>
      <c r="L11" s="17" t="s">
        <v>38</v>
      </c>
      <c r="M11" s="46"/>
      <c r="N11" s="79"/>
      <c r="O11" s="46"/>
    </row>
    <row r="12" spans="1:15" s="16" customFormat="1" ht="19.5" customHeight="1">
      <c r="A12" s="58">
        <v>3</v>
      </c>
      <c r="B12" s="60" t="s">
        <v>39</v>
      </c>
      <c r="C12" s="62">
        <v>152</v>
      </c>
      <c r="D12" s="64" t="s">
        <v>40</v>
      </c>
      <c r="E12" s="66" t="s">
        <v>41</v>
      </c>
      <c r="F12" s="68">
        <v>3</v>
      </c>
      <c r="G12" s="68"/>
      <c r="H12" s="52">
        <f>(F12+G12)*15</f>
        <v>45</v>
      </c>
      <c r="I12" s="52">
        <f>ROUND((H12*0.75),0)</f>
        <v>34</v>
      </c>
      <c r="J12" s="45" t="s">
        <v>27</v>
      </c>
      <c r="K12" s="54"/>
      <c r="L12" s="17" t="s">
        <v>28</v>
      </c>
      <c r="M12" s="45" t="s">
        <v>36</v>
      </c>
      <c r="N12" s="78" t="s">
        <v>37</v>
      </c>
      <c r="O12" s="45"/>
    </row>
    <row r="13" spans="1:15" s="16" customFormat="1" ht="19.5" customHeight="1">
      <c r="A13" s="59"/>
      <c r="B13" s="61" t="s">
        <v>39</v>
      </c>
      <c r="C13" s="63">
        <v>152</v>
      </c>
      <c r="D13" s="65" t="s">
        <v>40</v>
      </c>
      <c r="E13" s="67"/>
      <c r="F13" s="69"/>
      <c r="G13" s="69"/>
      <c r="H13" s="53"/>
      <c r="I13" s="53"/>
      <c r="J13" s="46"/>
      <c r="K13" s="55"/>
      <c r="L13" s="17" t="s">
        <v>42</v>
      </c>
      <c r="M13" s="46"/>
      <c r="N13" s="79"/>
      <c r="O13" s="46"/>
    </row>
    <row r="14" spans="1:15" s="16" customFormat="1" ht="19.5" customHeight="1">
      <c r="A14" s="74">
        <v>4</v>
      </c>
      <c r="B14" s="60" t="s">
        <v>43</v>
      </c>
      <c r="C14" s="62">
        <v>252</v>
      </c>
      <c r="D14" s="64" t="s">
        <v>44</v>
      </c>
      <c r="E14" s="66" t="s">
        <v>45</v>
      </c>
      <c r="F14" s="68">
        <v>2</v>
      </c>
      <c r="G14" s="50">
        <v>1</v>
      </c>
      <c r="H14" s="52">
        <f>(F14+G14)*15</f>
        <v>45</v>
      </c>
      <c r="I14" s="52">
        <f>ROUND((H14*0.75),0)</f>
        <v>34</v>
      </c>
      <c r="J14" s="45" t="s">
        <v>27</v>
      </c>
      <c r="K14" s="54"/>
      <c r="L14" s="70" t="s">
        <v>46</v>
      </c>
      <c r="M14" s="45" t="s">
        <v>36</v>
      </c>
      <c r="N14" s="43" t="s">
        <v>47</v>
      </c>
      <c r="O14" s="70"/>
    </row>
    <row r="15" spans="1:15" s="16" customFormat="1" ht="19.5" customHeight="1">
      <c r="A15" s="75"/>
      <c r="B15" s="61" t="s">
        <v>43</v>
      </c>
      <c r="C15" s="63">
        <v>252</v>
      </c>
      <c r="D15" s="65" t="s">
        <v>44</v>
      </c>
      <c r="E15" s="67"/>
      <c r="F15" s="69"/>
      <c r="G15" s="51"/>
      <c r="H15" s="53"/>
      <c r="I15" s="53"/>
      <c r="J15" s="46"/>
      <c r="K15" s="55"/>
      <c r="L15" s="71"/>
      <c r="M15" s="46"/>
      <c r="N15" s="44"/>
      <c r="O15" s="71"/>
    </row>
    <row r="16" spans="1:15" s="16" customFormat="1" ht="19.5" customHeight="1">
      <c r="A16" s="74">
        <v>5</v>
      </c>
      <c r="B16" s="60" t="s">
        <v>48</v>
      </c>
      <c r="C16" s="62">
        <v>302</v>
      </c>
      <c r="D16" s="64" t="s">
        <v>49</v>
      </c>
      <c r="E16" s="66" t="s">
        <v>50</v>
      </c>
      <c r="F16" s="68">
        <v>2</v>
      </c>
      <c r="G16" s="50"/>
      <c r="H16" s="52">
        <f>(F16+G16)*15</f>
        <v>30</v>
      </c>
      <c r="I16" s="52">
        <f>ROUND((H16*0.75),0)</f>
        <v>23</v>
      </c>
      <c r="J16" s="45" t="s">
        <v>51</v>
      </c>
      <c r="K16" s="54"/>
      <c r="L16" s="56"/>
      <c r="M16" s="41"/>
      <c r="N16" s="43" t="s">
        <v>47</v>
      </c>
      <c r="O16" s="70"/>
    </row>
    <row r="17" spans="1:15" s="16" customFormat="1" ht="19.5" customHeight="1">
      <c r="A17" s="75"/>
      <c r="B17" s="61" t="s">
        <v>48</v>
      </c>
      <c r="C17" s="63">
        <v>302</v>
      </c>
      <c r="D17" s="65" t="s">
        <v>49</v>
      </c>
      <c r="E17" s="67"/>
      <c r="F17" s="69"/>
      <c r="G17" s="51"/>
      <c r="H17" s="53"/>
      <c r="I17" s="53"/>
      <c r="J17" s="46"/>
      <c r="K17" s="55"/>
      <c r="L17" s="57"/>
      <c r="M17" s="42"/>
      <c r="N17" s="44"/>
      <c r="O17" s="71"/>
    </row>
    <row r="18" spans="1:15" s="16" customFormat="1" ht="19.5" customHeight="1">
      <c r="A18" s="58">
        <v>6</v>
      </c>
      <c r="B18" s="60" t="s">
        <v>52</v>
      </c>
      <c r="C18" s="62">
        <v>301</v>
      </c>
      <c r="D18" s="64" t="s">
        <v>53</v>
      </c>
      <c r="E18" s="66" t="s">
        <v>54</v>
      </c>
      <c r="F18" s="68">
        <v>2</v>
      </c>
      <c r="G18" s="50"/>
      <c r="H18" s="52">
        <f>(F18+G18)*15</f>
        <v>30</v>
      </c>
      <c r="I18" s="52">
        <f>ROUND((H18*0.75),0)</f>
        <v>23</v>
      </c>
      <c r="J18" s="45" t="s">
        <v>51</v>
      </c>
      <c r="K18" s="54"/>
      <c r="L18" s="56"/>
      <c r="M18" s="41"/>
      <c r="N18" s="43" t="s">
        <v>47</v>
      </c>
      <c r="O18" s="70"/>
    </row>
    <row r="19" spans="1:15" s="16" customFormat="1" ht="19.5" customHeight="1">
      <c r="A19" s="59"/>
      <c r="B19" s="61" t="s">
        <v>52</v>
      </c>
      <c r="C19" s="63">
        <v>301</v>
      </c>
      <c r="D19" s="65" t="s">
        <v>53</v>
      </c>
      <c r="E19" s="67"/>
      <c r="F19" s="69"/>
      <c r="G19" s="51"/>
      <c r="H19" s="53"/>
      <c r="I19" s="53"/>
      <c r="J19" s="46"/>
      <c r="K19" s="55"/>
      <c r="L19" s="57"/>
      <c r="M19" s="42"/>
      <c r="N19" s="44"/>
      <c r="O19" s="71"/>
    </row>
    <row r="20" spans="1:15" s="16" customFormat="1" ht="18.75" customHeight="1">
      <c r="A20" s="18"/>
      <c r="B20" s="47"/>
      <c r="C20" s="48"/>
      <c r="D20" s="19" t="s">
        <v>55</v>
      </c>
      <c r="E20" s="20"/>
      <c r="F20" s="18">
        <f>SUM(F8:F19)</f>
        <v>13</v>
      </c>
      <c r="G20" s="18">
        <f>SUM(G8:G19)</f>
        <v>2</v>
      </c>
      <c r="H20" s="18">
        <f>SUM(H10:H19)</f>
        <v>195</v>
      </c>
      <c r="I20" s="18">
        <f>SUM(I10:I19)</f>
        <v>148</v>
      </c>
      <c r="J20" s="21"/>
      <c r="K20" s="18">
        <f>SUM(K18:K19)</f>
        <v>0</v>
      </c>
      <c r="L20" s="22"/>
      <c r="M20" s="23"/>
      <c r="N20" s="18"/>
      <c r="O20" s="18"/>
    </row>
    <row r="21" spans="1:15" s="16" customFormat="1" ht="16.5" customHeight="1">
      <c r="A21" s="10" t="s">
        <v>56</v>
      </c>
      <c r="B21" s="24"/>
      <c r="C21" s="24"/>
      <c r="D21" s="12"/>
      <c r="E21" s="25"/>
      <c r="F21" s="14"/>
      <c r="G21" s="14"/>
      <c r="H21" s="13"/>
      <c r="I21" s="13"/>
      <c r="J21" s="12"/>
      <c r="K21" s="13"/>
      <c r="L21" s="13"/>
      <c r="M21" s="24"/>
      <c r="N21" s="14"/>
      <c r="O21" s="15"/>
    </row>
    <row r="22" spans="1:15" s="16" customFormat="1" ht="18" customHeight="1">
      <c r="A22" s="74">
        <v>1</v>
      </c>
      <c r="B22" s="60" t="s">
        <v>31</v>
      </c>
      <c r="C22" s="62">
        <v>100</v>
      </c>
      <c r="D22" s="64" t="s">
        <v>32</v>
      </c>
      <c r="E22" s="66" t="s">
        <v>57</v>
      </c>
      <c r="F22" s="68">
        <v>2</v>
      </c>
      <c r="G22" s="68">
        <v>1</v>
      </c>
      <c r="H22" s="52">
        <f>(F22+G22)*15</f>
        <v>45</v>
      </c>
      <c r="I22" s="52">
        <f>ROUND((H22*0.75),0)</f>
        <v>34</v>
      </c>
      <c r="J22" s="45" t="s">
        <v>27</v>
      </c>
      <c r="K22" s="54"/>
      <c r="L22" s="17" t="s">
        <v>42</v>
      </c>
      <c r="M22" s="45" t="s">
        <v>58</v>
      </c>
      <c r="N22" s="43" t="s">
        <v>47</v>
      </c>
      <c r="O22" s="76"/>
    </row>
    <row r="23" spans="1:15" s="16" customFormat="1" ht="18" customHeight="1">
      <c r="A23" s="75"/>
      <c r="B23" s="61" t="s">
        <v>31</v>
      </c>
      <c r="C23" s="63">
        <v>100</v>
      </c>
      <c r="D23" s="65" t="s">
        <v>32</v>
      </c>
      <c r="E23" s="67"/>
      <c r="F23" s="69"/>
      <c r="G23" s="69"/>
      <c r="H23" s="53"/>
      <c r="I23" s="53"/>
      <c r="J23" s="46"/>
      <c r="K23" s="55"/>
      <c r="L23" s="17" t="s">
        <v>46</v>
      </c>
      <c r="M23" s="46"/>
      <c r="N23" s="44"/>
      <c r="O23" s="77"/>
    </row>
    <row r="24" spans="1:15" s="16" customFormat="1" ht="18" customHeight="1">
      <c r="A24" s="74">
        <v>2</v>
      </c>
      <c r="B24" s="60" t="s">
        <v>39</v>
      </c>
      <c r="C24" s="62">
        <v>152</v>
      </c>
      <c r="D24" s="64" t="s">
        <v>40</v>
      </c>
      <c r="E24" s="66" t="s">
        <v>59</v>
      </c>
      <c r="F24" s="68">
        <v>3</v>
      </c>
      <c r="G24" s="68"/>
      <c r="H24" s="52">
        <f>(F24+G24)*15</f>
        <v>45</v>
      </c>
      <c r="I24" s="52">
        <f>ROUND((H24*0.75),0)</f>
        <v>34</v>
      </c>
      <c r="J24" s="45" t="s">
        <v>27</v>
      </c>
      <c r="K24" s="54"/>
      <c r="L24" s="17" t="s">
        <v>28</v>
      </c>
      <c r="M24" s="45" t="s">
        <v>58</v>
      </c>
      <c r="N24" s="43" t="s">
        <v>47</v>
      </c>
      <c r="O24" s="76"/>
    </row>
    <row r="25" spans="1:17" s="16" customFormat="1" ht="18" customHeight="1">
      <c r="A25" s="75"/>
      <c r="B25" s="61" t="s">
        <v>39</v>
      </c>
      <c r="C25" s="63">
        <v>152</v>
      </c>
      <c r="D25" s="65" t="s">
        <v>40</v>
      </c>
      <c r="E25" s="67"/>
      <c r="F25" s="69"/>
      <c r="G25" s="69"/>
      <c r="H25" s="53"/>
      <c r="I25" s="53"/>
      <c r="J25" s="46"/>
      <c r="K25" s="55"/>
      <c r="L25" s="17" t="s">
        <v>35</v>
      </c>
      <c r="M25" s="46"/>
      <c r="N25" s="44"/>
      <c r="O25" s="77"/>
      <c r="Q25" s="16">
        <f>13*350</f>
        <v>4550</v>
      </c>
    </row>
    <row r="26" spans="1:15" s="16" customFormat="1" ht="18" customHeight="1">
      <c r="A26" s="74">
        <v>3</v>
      </c>
      <c r="B26" s="60" t="s">
        <v>60</v>
      </c>
      <c r="C26" s="62">
        <v>301</v>
      </c>
      <c r="D26" s="64" t="s">
        <v>61</v>
      </c>
      <c r="E26" s="66" t="s">
        <v>62</v>
      </c>
      <c r="F26" s="68">
        <v>3</v>
      </c>
      <c r="G26" s="50"/>
      <c r="H26" s="52">
        <f>(F26+G26)*15</f>
        <v>45</v>
      </c>
      <c r="I26" s="52">
        <f>ROUND((H26*0.75),0)</f>
        <v>34</v>
      </c>
      <c r="J26" s="45" t="s">
        <v>27</v>
      </c>
      <c r="K26" s="54"/>
      <c r="L26" s="70" t="s">
        <v>38</v>
      </c>
      <c r="M26" s="45" t="s">
        <v>58</v>
      </c>
      <c r="N26" s="43" t="s">
        <v>47</v>
      </c>
      <c r="O26" s="45"/>
    </row>
    <row r="27" spans="1:15" s="16" customFormat="1" ht="18" customHeight="1">
      <c r="A27" s="75"/>
      <c r="B27" s="61" t="s">
        <v>60</v>
      </c>
      <c r="C27" s="63">
        <v>301</v>
      </c>
      <c r="D27" s="65" t="s">
        <v>61</v>
      </c>
      <c r="E27" s="67"/>
      <c r="F27" s="69"/>
      <c r="G27" s="51"/>
      <c r="H27" s="53"/>
      <c r="I27" s="53"/>
      <c r="J27" s="46"/>
      <c r="K27" s="55"/>
      <c r="L27" s="71"/>
      <c r="M27" s="46"/>
      <c r="N27" s="44"/>
      <c r="O27" s="46"/>
    </row>
    <row r="28" spans="1:15" s="16" customFormat="1" ht="18" customHeight="1">
      <c r="A28" s="74">
        <v>4</v>
      </c>
      <c r="B28" s="60" t="s">
        <v>48</v>
      </c>
      <c r="C28" s="62">
        <v>302</v>
      </c>
      <c r="D28" s="64" t="s">
        <v>49</v>
      </c>
      <c r="E28" s="66" t="s">
        <v>63</v>
      </c>
      <c r="F28" s="68">
        <v>2</v>
      </c>
      <c r="G28" s="50"/>
      <c r="H28" s="52">
        <f>(F28+G28)*15</f>
        <v>30</v>
      </c>
      <c r="I28" s="52">
        <f>ROUND((H28*0.75),0)</f>
        <v>23</v>
      </c>
      <c r="J28" s="45" t="s">
        <v>51</v>
      </c>
      <c r="K28" s="54"/>
      <c r="L28" s="56"/>
      <c r="M28" s="41"/>
      <c r="N28" s="43" t="s">
        <v>47</v>
      </c>
      <c r="O28" s="45"/>
    </row>
    <row r="29" spans="1:15" s="16" customFormat="1" ht="18" customHeight="1">
      <c r="A29" s="75"/>
      <c r="B29" s="61" t="s">
        <v>48</v>
      </c>
      <c r="C29" s="63">
        <v>302</v>
      </c>
      <c r="D29" s="65" t="s">
        <v>49</v>
      </c>
      <c r="E29" s="67"/>
      <c r="F29" s="69"/>
      <c r="G29" s="51"/>
      <c r="H29" s="53"/>
      <c r="I29" s="53"/>
      <c r="J29" s="46"/>
      <c r="K29" s="55"/>
      <c r="L29" s="57"/>
      <c r="M29" s="42"/>
      <c r="N29" s="44"/>
      <c r="O29" s="46"/>
    </row>
    <row r="30" spans="1:15" s="16" customFormat="1" ht="18" customHeight="1">
      <c r="A30" s="74">
        <v>5</v>
      </c>
      <c r="B30" s="60" t="s">
        <v>52</v>
      </c>
      <c r="C30" s="62">
        <v>301</v>
      </c>
      <c r="D30" s="64" t="s">
        <v>53</v>
      </c>
      <c r="E30" s="66" t="s">
        <v>64</v>
      </c>
      <c r="F30" s="68">
        <v>2</v>
      </c>
      <c r="G30" s="50"/>
      <c r="H30" s="52">
        <f>(F30+G30)*15</f>
        <v>30</v>
      </c>
      <c r="I30" s="52">
        <f>ROUND((H30*0.75),0)</f>
        <v>23</v>
      </c>
      <c r="J30" s="45" t="s">
        <v>51</v>
      </c>
      <c r="K30" s="54"/>
      <c r="L30" s="56"/>
      <c r="M30" s="41"/>
      <c r="N30" s="43" t="s">
        <v>47</v>
      </c>
      <c r="O30" s="45"/>
    </row>
    <row r="31" spans="1:15" s="16" customFormat="1" ht="18" customHeight="1">
      <c r="A31" s="75"/>
      <c r="B31" s="61" t="s">
        <v>52</v>
      </c>
      <c r="C31" s="63">
        <v>301</v>
      </c>
      <c r="D31" s="65" t="s">
        <v>53</v>
      </c>
      <c r="E31" s="67"/>
      <c r="F31" s="69"/>
      <c r="G31" s="51"/>
      <c r="H31" s="53"/>
      <c r="I31" s="53"/>
      <c r="J31" s="46"/>
      <c r="K31" s="55"/>
      <c r="L31" s="57"/>
      <c r="M31" s="42"/>
      <c r="N31" s="44"/>
      <c r="O31" s="46"/>
    </row>
    <row r="32" spans="1:15" s="16" customFormat="1" ht="16.5" customHeight="1">
      <c r="A32" s="18"/>
      <c r="B32" s="47"/>
      <c r="C32" s="48"/>
      <c r="D32" s="19" t="s">
        <v>55</v>
      </c>
      <c r="E32" s="19"/>
      <c r="F32" s="18">
        <f>SUM(F22:F31)</f>
        <v>12</v>
      </c>
      <c r="G32" s="18">
        <f>SUM(G22:G31)</f>
        <v>1</v>
      </c>
      <c r="H32" s="18">
        <f>SUM(H22:H31)</f>
        <v>195</v>
      </c>
      <c r="I32" s="18">
        <f>SUM(I22:I31)</f>
        <v>148</v>
      </c>
      <c r="J32" s="21"/>
      <c r="K32" s="18">
        <f>SUM(K24:K31)</f>
        <v>0</v>
      </c>
      <c r="L32" s="26"/>
      <c r="M32" s="27"/>
      <c r="N32" s="18"/>
      <c r="O32" s="18"/>
    </row>
    <row r="33" spans="1:15" s="16" customFormat="1" ht="16.5" customHeight="1">
      <c r="A33" s="10" t="s">
        <v>65</v>
      </c>
      <c r="B33" s="24"/>
      <c r="C33" s="24"/>
      <c r="D33" s="13"/>
      <c r="E33" s="25"/>
      <c r="F33" s="14"/>
      <c r="G33" s="14"/>
      <c r="H33" s="13"/>
      <c r="I33" s="13"/>
      <c r="J33" s="12"/>
      <c r="K33" s="13"/>
      <c r="L33" s="13"/>
      <c r="M33" s="24"/>
      <c r="N33" s="14"/>
      <c r="O33" s="15"/>
    </row>
    <row r="34" spans="1:15" s="16" customFormat="1" ht="16.5" customHeight="1">
      <c r="A34" s="74">
        <v>1</v>
      </c>
      <c r="B34" s="60" t="s">
        <v>31</v>
      </c>
      <c r="C34" s="62">
        <v>100</v>
      </c>
      <c r="D34" s="64" t="s">
        <v>32</v>
      </c>
      <c r="E34" s="66" t="s">
        <v>66</v>
      </c>
      <c r="F34" s="68">
        <v>2</v>
      </c>
      <c r="G34" s="68">
        <v>1</v>
      </c>
      <c r="H34" s="52">
        <f>(F34+G34)*15</f>
        <v>45</v>
      </c>
      <c r="I34" s="52">
        <f>ROUND((H34*0.75),0)</f>
        <v>34</v>
      </c>
      <c r="J34" s="45" t="s">
        <v>27</v>
      </c>
      <c r="K34" s="70"/>
      <c r="L34" s="17" t="s">
        <v>42</v>
      </c>
      <c r="M34" s="45" t="s">
        <v>67</v>
      </c>
      <c r="N34" s="43" t="s">
        <v>47</v>
      </c>
      <c r="O34" s="45"/>
    </row>
    <row r="35" spans="1:15" s="16" customFormat="1" ht="16.5" customHeight="1">
      <c r="A35" s="75"/>
      <c r="B35" s="61" t="s">
        <v>31</v>
      </c>
      <c r="C35" s="63">
        <v>100</v>
      </c>
      <c r="D35" s="65" t="s">
        <v>32</v>
      </c>
      <c r="E35" s="67"/>
      <c r="F35" s="69"/>
      <c r="G35" s="69"/>
      <c r="H35" s="53"/>
      <c r="I35" s="53"/>
      <c r="J35" s="46"/>
      <c r="K35" s="71"/>
      <c r="L35" s="17" t="s">
        <v>46</v>
      </c>
      <c r="M35" s="46"/>
      <c r="N35" s="44"/>
      <c r="O35" s="46"/>
    </row>
    <row r="36" spans="1:15" s="16" customFormat="1" ht="16.5" customHeight="1">
      <c r="A36" s="58">
        <v>2</v>
      </c>
      <c r="B36" s="60" t="s">
        <v>68</v>
      </c>
      <c r="C36" s="62">
        <v>251</v>
      </c>
      <c r="D36" s="64" t="s">
        <v>69</v>
      </c>
      <c r="E36" s="66" t="s">
        <v>70</v>
      </c>
      <c r="F36" s="68">
        <v>3</v>
      </c>
      <c r="G36" s="68"/>
      <c r="H36" s="52">
        <f>(F36+G36)*15</f>
        <v>45</v>
      </c>
      <c r="I36" s="52">
        <f>ROUND((H36*0.75),0)</f>
        <v>34</v>
      </c>
      <c r="J36" s="45" t="s">
        <v>27</v>
      </c>
      <c r="K36" s="70"/>
      <c r="L36" s="72" t="s">
        <v>35</v>
      </c>
      <c r="M36" s="45" t="s">
        <v>67</v>
      </c>
      <c r="N36" s="43" t="s">
        <v>47</v>
      </c>
      <c r="O36" s="45"/>
    </row>
    <row r="37" spans="1:15" s="16" customFormat="1" ht="16.5" customHeight="1">
      <c r="A37" s="59"/>
      <c r="B37" s="61" t="s">
        <v>68</v>
      </c>
      <c r="C37" s="63">
        <v>251</v>
      </c>
      <c r="D37" s="65" t="s">
        <v>69</v>
      </c>
      <c r="E37" s="67"/>
      <c r="F37" s="69"/>
      <c r="G37" s="69"/>
      <c r="H37" s="53"/>
      <c r="I37" s="53"/>
      <c r="J37" s="46"/>
      <c r="K37" s="71"/>
      <c r="L37" s="73"/>
      <c r="M37" s="46"/>
      <c r="N37" s="44"/>
      <c r="O37" s="46"/>
    </row>
    <row r="38" spans="1:15" s="16" customFormat="1" ht="16.5" customHeight="1">
      <c r="A38" s="58">
        <v>3</v>
      </c>
      <c r="B38" s="60" t="s">
        <v>60</v>
      </c>
      <c r="C38" s="62">
        <v>301</v>
      </c>
      <c r="D38" s="64" t="s">
        <v>61</v>
      </c>
      <c r="E38" s="66" t="s">
        <v>71</v>
      </c>
      <c r="F38" s="68">
        <v>3</v>
      </c>
      <c r="G38" s="50"/>
      <c r="H38" s="52">
        <f>(F38+G38)*15</f>
        <v>45</v>
      </c>
      <c r="I38" s="52">
        <f>ROUND((H38*0.75),0)</f>
        <v>34</v>
      </c>
      <c r="J38" s="45" t="s">
        <v>27</v>
      </c>
      <c r="K38" s="70"/>
      <c r="L38" s="17" t="s">
        <v>28</v>
      </c>
      <c r="M38" s="45" t="s">
        <v>67</v>
      </c>
      <c r="N38" s="43" t="s">
        <v>47</v>
      </c>
      <c r="O38" s="45"/>
    </row>
    <row r="39" spans="1:15" s="16" customFormat="1" ht="16.5" customHeight="1">
      <c r="A39" s="59"/>
      <c r="B39" s="61" t="s">
        <v>60</v>
      </c>
      <c r="C39" s="63">
        <v>301</v>
      </c>
      <c r="D39" s="65" t="s">
        <v>61</v>
      </c>
      <c r="E39" s="67"/>
      <c r="F39" s="69"/>
      <c r="G39" s="51"/>
      <c r="H39" s="53"/>
      <c r="I39" s="53"/>
      <c r="J39" s="46"/>
      <c r="K39" s="71"/>
      <c r="L39" s="17" t="s">
        <v>38</v>
      </c>
      <c r="M39" s="46"/>
      <c r="N39" s="44"/>
      <c r="O39" s="46"/>
    </row>
    <row r="40" spans="1:15" s="16" customFormat="1" ht="16.5" customHeight="1">
      <c r="A40" s="58">
        <v>4</v>
      </c>
      <c r="B40" s="60" t="s">
        <v>48</v>
      </c>
      <c r="C40" s="62">
        <v>302</v>
      </c>
      <c r="D40" s="64" t="s">
        <v>49</v>
      </c>
      <c r="E40" s="66" t="s">
        <v>63</v>
      </c>
      <c r="F40" s="68">
        <v>2</v>
      </c>
      <c r="G40" s="50"/>
      <c r="H40" s="52">
        <f>(F40+G40)*15</f>
        <v>30</v>
      </c>
      <c r="I40" s="52">
        <f>ROUND((H40*0.75),0)</f>
        <v>23</v>
      </c>
      <c r="J40" s="45" t="s">
        <v>51</v>
      </c>
      <c r="K40" s="70"/>
      <c r="L40" s="56"/>
      <c r="M40" s="41"/>
      <c r="N40" s="43" t="s">
        <v>47</v>
      </c>
      <c r="O40" s="45"/>
    </row>
    <row r="41" spans="1:15" s="16" customFormat="1" ht="16.5" customHeight="1">
      <c r="A41" s="59"/>
      <c r="B41" s="61" t="s">
        <v>48</v>
      </c>
      <c r="C41" s="63">
        <v>302</v>
      </c>
      <c r="D41" s="65" t="s">
        <v>49</v>
      </c>
      <c r="E41" s="67"/>
      <c r="F41" s="69"/>
      <c r="G41" s="51"/>
      <c r="H41" s="53"/>
      <c r="I41" s="53"/>
      <c r="J41" s="46"/>
      <c r="K41" s="71"/>
      <c r="L41" s="57"/>
      <c r="M41" s="42"/>
      <c r="N41" s="44"/>
      <c r="O41" s="46"/>
    </row>
    <row r="42" spans="1:15" s="16" customFormat="1" ht="16.5" customHeight="1">
      <c r="A42" s="58">
        <v>5</v>
      </c>
      <c r="B42" s="60" t="s">
        <v>52</v>
      </c>
      <c r="C42" s="62">
        <v>301</v>
      </c>
      <c r="D42" s="64" t="s">
        <v>53</v>
      </c>
      <c r="E42" s="66" t="s">
        <v>64</v>
      </c>
      <c r="F42" s="68">
        <v>2</v>
      </c>
      <c r="G42" s="50"/>
      <c r="H42" s="52">
        <f>(F42+G42)*15</f>
        <v>30</v>
      </c>
      <c r="I42" s="52">
        <f>ROUND((H42*0.75),0)</f>
        <v>23</v>
      </c>
      <c r="J42" s="45" t="s">
        <v>51</v>
      </c>
      <c r="K42" s="54"/>
      <c r="L42" s="56"/>
      <c r="M42" s="41"/>
      <c r="N42" s="43" t="s">
        <v>47</v>
      </c>
      <c r="O42" s="45"/>
    </row>
    <row r="43" spans="1:15" s="16" customFormat="1" ht="16.5" customHeight="1">
      <c r="A43" s="59"/>
      <c r="B43" s="61" t="s">
        <v>52</v>
      </c>
      <c r="C43" s="63">
        <v>301</v>
      </c>
      <c r="D43" s="65" t="s">
        <v>53</v>
      </c>
      <c r="E43" s="67"/>
      <c r="F43" s="69"/>
      <c r="G43" s="51"/>
      <c r="H43" s="53"/>
      <c r="I43" s="53"/>
      <c r="J43" s="46"/>
      <c r="K43" s="55"/>
      <c r="L43" s="57"/>
      <c r="M43" s="42"/>
      <c r="N43" s="44"/>
      <c r="O43" s="46"/>
    </row>
    <row r="44" spans="1:15" s="16" customFormat="1" ht="16.5" customHeight="1">
      <c r="A44" s="18"/>
      <c r="B44" s="47"/>
      <c r="C44" s="48"/>
      <c r="D44" s="19" t="s">
        <v>55</v>
      </c>
      <c r="E44" s="19"/>
      <c r="F44" s="18">
        <f>SUM(F34:F43)</f>
        <v>12</v>
      </c>
      <c r="G44" s="18">
        <f>SUM(G34:G43)</f>
        <v>1</v>
      </c>
      <c r="H44" s="18">
        <f>SUM(H34:H41)</f>
        <v>165</v>
      </c>
      <c r="I44" s="18">
        <f>SUM(I34:I41)</f>
        <v>125</v>
      </c>
      <c r="J44" s="21"/>
      <c r="K44" s="18">
        <f>SUM(K36:K41)</f>
        <v>0</v>
      </c>
      <c r="L44" s="28"/>
      <c r="M44" s="27"/>
      <c r="N44" s="18"/>
      <c r="O44" s="18"/>
    </row>
    <row r="45" spans="5:16" ht="3" customHeight="1">
      <c r="E45" s="31"/>
      <c r="P45" s="29"/>
    </row>
    <row r="46" spans="1:16" s="32" customFormat="1" ht="17.25" customHeight="1">
      <c r="A46" s="49" t="s">
        <v>72</v>
      </c>
      <c r="B46" s="49"/>
      <c r="C46" s="49"/>
      <c r="D46" s="49"/>
      <c r="E46" s="49"/>
      <c r="I46" s="36" t="s">
        <v>73</v>
      </c>
      <c r="J46" s="36"/>
      <c r="K46" s="36"/>
      <c r="L46" s="36"/>
      <c r="N46" s="36" t="s">
        <v>74</v>
      </c>
      <c r="O46" s="36"/>
      <c r="P46" s="33"/>
    </row>
    <row r="47" spans="1:16" s="32" customFormat="1" ht="15" customHeight="1">
      <c r="A47" s="34"/>
      <c r="B47" s="37" t="s">
        <v>75</v>
      </c>
      <c r="C47" s="37"/>
      <c r="D47" s="37"/>
      <c r="E47" s="37"/>
      <c r="F47" s="37"/>
      <c r="I47" s="38" t="s">
        <v>76</v>
      </c>
      <c r="J47" s="38"/>
      <c r="K47" s="38"/>
      <c r="L47" s="38"/>
      <c r="N47" s="38" t="s">
        <v>77</v>
      </c>
      <c r="O47" s="38"/>
      <c r="P47" s="35"/>
    </row>
    <row r="48" spans="1:16" s="32" customFormat="1" ht="17.25" customHeight="1">
      <c r="A48" s="34"/>
      <c r="B48" s="39" t="s">
        <v>78</v>
      </c>
      <c r="C48" s="39"/>
      <c r="D48" s="39"/>
      <c r="E48" s="39"/>
      <c r="F48" s="39"/>
      <c r="J48" s="34"/>
      <c r="L48" s="35"/>
      <c r="N48" s="34"/>
      <c r="O48" s="35"/>
      <c r="P48" s="35"/>
    </row>
    <row r="49" spans="1:16" s="32" customFormat="1" ht="17.25" customHeight="1">
      <c r="A49" s="34"/>
      <c r="B49" s="40" t="s">
        <v>79</v>
      </c>
      <c r="C49" s="40"/>
      <c r="D49" s="40"/>
      <c r="E49" s="40"/>
      <c r="F49" s="40"/>
      <c r="J49" s="34"/>
      <c r="L49" s="35"/>
      <c r="N49" s="34"/>
      <c r="O49" s="35"/>
      <c r="P49" s="35"/>
    </row>
    <row r="50" spans="1:15" s="32" customFormat="1" ht="19.5" customHeight="1">
      <c r="A50" s="34"/>
      <c r="I50" s="36" t="s">
        <v>80</v>
      </c>
      <c r="J50" s="36"/>
      <c r="K50" s="36"/>
      <c r="L50" s="36"/>
      <c r="N50" s="36" t="s">
        <v>81</v>
      </c>
      <c r="O50" s="36"/>
    </row>
    <row r="51" spans="1:16" ht="15.75" customHeight="1">
      <c r="A51" s="34"/>
      <c r="E51" s="31"/>
      <c r="I51" s="36"/>
      <c r="J51" s="36"/>
      <c r="K51" s="36"/>
      <c r="L51" s="36"/>
      <c r="M51" s="32"/>
      <c r="N51" s="36"/>
      <c r="O51" s="36"/>
      <c r="P51" s="33"/>
    </row>
  </sheetData>
  <sheetProtection/>
  <mergeCells count="268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B32:C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N38:N39"/>
    <mergeCell ref="O38:O39"/>
    <mergeCell ref="A40:A41"/>
    <mergeCell ref="B40:B41"/>
    <mergeCell ref="C40:C41"/>
    <mergeCell ref="D40:D41"/>
    <mergeCell ref="E40:E41"/>
    <mergeCell ref="I40:I41"/>
    <mergeCell ref="J40:J41"/>
    <mergeCell ref="K40:K41"/>
    <mergeCell ref="J38:J39"/>
    <mergeCell ref="K38:K39"/>
    <mergeCell ref="M38:M39"/>
    <mergeCell ref="O40:O41"/>
    <mergeCell ref="A42:A43"/>
    <mergeCell ref="B42:B43"/>
    <mergeCell ref="C42:C43"/>
    <mergeCell ref="D42:D43"/>
    <mergeCell ref="E42:E43"/>
    <mergeCell ref="F42:F43"/>
    <mergeCell ref="F40:F41"/>
    <mergeCell ref="G40:G41"/>
    <mergeCell ref="H40:H41"/>
    <mergeCell ref="J42:J43"/>
    <mergeCell ref="K42:K43"/>
    <mergeCell ref="L42:L43"/>
    <mergeCell ref="L40:L41"/>
    <mergeCell ref="M40:M41"/>
    <mergeCell ref="N40:N41"/>
    <mergeCell ref="M42:M43"/>
    <mergeCell ref="N42:N43"/>
    <mergeCell ref="O42:O43"/>
    <mergeCell ref="B44:C44"/>
    <mergeCell ref="A46:E46"/>
    <mergeCell ref="I46:L46"/>
    <mergeCell ref="N46:O46"/>
    <mergeCell ref="G42:G43"/>
    <mergeCell ref="H42:H43"/>
    <mergeCell ref="I42:I43"/>
    <mergeCell ref="I51:L51"/>
    <mergeCell ref="N51:O51"/>
    <mergeCell ref="B47:F47"/>
    <mergeCell ref="I47:L47"/>
    <mergeCell ref="N47:O47"/>
    <mergeCell ref="B48:F48"/>
    <mergeCell ref="B49:F49"/>
    <mergeCell ref="I50:L50"/>
    <mergeCell ref="N50:O50"/>
  </mergeCells>
  <printOptions horizontalCentered="1"/>
  <pageMargins left="0.2362204724409449" right="0.15748031496062992" top="0.35" bottom="0.3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2014-04-11T02:39:57Z</dcterms:created>
  <dcterms:modified xsi:type="dcterms:W3CDTF">2014-04-11T02:46:51Z</dcterms:modified>
  <cp:category/>
  <cp:version/>
  <cp:contentType/>
  <cp:contentStatus/>
</cp:coreProperties>
</file>