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Tuần 43" sheetId="1" r:id="rId1"/>
  </sheets>
  <definedNames>
    <definedName name="_xlnm.Print_Area" localSheetId="0">'Tuần 43'!$A$1:$P$134</definedName>
    <definedName name="_xlnm.Print_Titles" localSheetId="0">'Tuần 43'!$1:$6</definedName>
  </definedNames>
  <calcPr fullCalcOnLoad="1"/>
</workbook>
</file>

<file path=xl/comments1.xml><?xml version="1.0" encoding="utf-8"?>
<comments xmlns="http://schemas.openxmlformats.org/spreadsheetml/2006/main">
  <authors>
    <author>Thanh Map</author>
  </authors>
  <commentList>
    <comment ref="M8" authorId="0">
      <text>
        <r>
          <rPr>
            <b/>
            <sz val="9"/>
            <rFont val="Tahoma"/>
            <family val="2"/>
          </rPr>
          <t>Tầng 12 (Cơ sở 182 Nguyễn Văn Linh)</t>
        </r>
        <r>
          <rPr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9"/>
            <rFont val="Tahoma"/>
            <family val="2"/>
          </rPr>
          <t xml:space="preserve">Sáng Chủ nhật </t>
        </r>
        <r>
          <rPr>
            <sz val="9"/>
            <rFont val="Tahoma"/>
            <family val="2"/>
          </rPr>
          <t xml:space="preserve">(Từ 7h00 đến 10h15)
</t>
        </r>
      </text>
    </comment>
    <comment ref="M18" authorId="0">
      <text>
        <r>
          <rPr>
            <b/>
            <sz val="9"/>
            <rFont val="Tahoma"/>
            <family val="2"/>
          </rPr>
          <t>Tầng 12 (Cơ sở 182 Nguyễn Văn Linh)</t>
        </r>
        <r>
          <rPr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Sáng Chủ nhật </t>
        </r>
        <r>
          <rPr>
            <sz val="9"/>
            <rFont val="Tahoma"/>
            <family val="2"/>
          </rPr>
          <t xml:space="preserve">(Từ 7h00 đến 10h15)
</t>
        </r>
      </text>
    </comment>
    <comment ref="M46" authorId="0">
      <text>
        <r>
          <rPr>
            <b/>
            <sz val="9"/>
            <rFont val="Tahoma"/>
            <family val="2"/>
          </rPr>
          <t>Tầng 12 (Cơ sở 182 Nguyễn Văn Linh)</t>
        </r>
        <r>
          <rPr>
            <sz val="9"/>
            <rFont val="Tahoma"/>
            <family val="2"/>
          </rPr>
          <t xml:space="preserve">
</t>
        </r>
      </text>
    </comment>
    <comment ref="M48" authorId="0">
      <text>
        <r>
          <rPr>
            <b/>
            <sz val="9"/>
            <rFont val="Tahoma"/>
            <family val="2"/>
          </rPr>
          <t>Tầng 12 (Cơ sở 182 Nguyễn Văn Linh)</t>
        </r>
        <r>
          <rPr>
            <sz val="9"/>
            <rFont val="Tahoma"/>
            <family val="2"/>
          </rPr>
          <t xml:space="preserve">
</t>
        </r>
      </text>
    </comment>
    <comment ref="L51" authorId="0">
      <text>
        <r>
          <rPr>
            <b/>
            <sz val="9"/>
            <rFont val="Tahoma"/>
            <family val="2"/>
          </rPr>
          <t>Chiều Chủ nhật</t>
        </r>
        <r>
          <rPr>
            <sz val="9"/>
            <rFont val="Tahoma"/>
            <family val="2"/>
          </rPr>
          <t xml:space="preserve"> (Từ 13h00 đến 16h15)
</t>
        </r>
      </text>
    </comment>
    <comment ref="M56" authorId="0">
      <text>
        <r>
          <rPr>
            <b/>
            <sz val="9"/>
            <rFont val="Tahoma"/>
            <family val="2"/>
          </rPr>
          <t>Tầng 12 (Cơ sở 182 Nguyễn Văn Linh)</t>
        </r>
        <r>
          <rPr>
            <sz val="9"/>
            <rFont val="Tahoma"/>
            <family val="2"/>
          </rPr>
          <t xml:space="preserve">
</t>
        </r>
      </text>
    </comment>
    <comment ref="M58" authorId="0">
      <text>
        <r>
          <rPr>
            <b/>
            <sz val="9"/>
            <rFont val="Tahoma"/>
            <family val="2"/>
          </rPr>
          <t>Tầng 12 (Cơ sở 182 Nguyễn Văn Linh)</t>
        </r>
        <r>
          <rPr>
            <sz val="9"/>
            <rFont val="Tahoma"/>
            <family val="2"/>
          </rPr>
          <t xml:space="preserve">
</t>
        </r>
      </text>
    </comment>
    <comment ref="L71" authorId="0">
      <text>
        <r>
          <rPr>
            <b/>
            <sz val="9"/>
            <rFont val="Tahoma"/>
            <family val="2"/>
          </rPr>
          <t>Chiều Chủ nhật</t>
        </r>
        <r>
          <rPr>
            <sz val="9"/>
            <rFont val="Tahoma"/>
            <family val="2"/>
          </rPr>
          <t xml:space="preserve"> (Từ 13h00 đến 16h15)
</t>
        </r>
      </text>
    </comment>
    <comment ref="L92" authorId="0">
      <text>
        <r>
          <rPr>
            <b/>
            <sz val="9"/>
            <rFont val="Tahoma"/>
            <family val="2"/>
          </rPr>
          <t xml:space="preserve">Chiều Chủ nhật </t>
        </r>
        <r>
          <rPr>
            <sz val="9"/>
            <rFont val="Tahoma"/>
            <family val="2"/>
          </rPr>
          <t xml:space="preserve">(Từ 13h00 đến 16h15)
</t>
        </r>
      </text>
    </comment>
    <comment ref="L104" authorId="0">
      <text>
        <r>
          <rPr>
            <b/>
            <sz val="9"/>
            <rFont val="Tahoma"/>
            <family val="2"/>
          </rPr>
          <t xml:space="preserve">Chiều Chủ nhật </t>
        </r>
        <r>
          <rPr>
            <sz val="9"/>
            <rFont val="Tahoma"/>
            <family val="2"/>
          </rPr>
          <t xml:space="preserve">(Từ 13h00 đến 16h15)
</t>
        </r>
      </text>
    </comment>
    <comment ref="L126" authorId="0">
      <text>
        <r>
          <rPr>
            <b/>
            <sz val="9"/>
            <rFont val="Tahoma"/>
            <family val="2"/>
          </rPr>
          <t xml:space="preserve">Chiều Chủ nhật </t>
        </r>
        <r>
          <rPr>
            <sz val="9"/>
            <rFont val="Tahoma"/>
            <family val="2"/>
          </rPr>
          <t xml:space="preserve">(Từ 13h00 đến 16h15)
</t>
        </r>
      </text>
    </comment>
  </commentList>
</comments>
</file>

<file path=xl/sharedStrings.xml><?xml version="1.0" encoding="utf-8"?>
<sst xmlns="http://schemas.openxmlformats.org/spreadsheetml/2006/main" count="469" uniqueCount="143">
  <si>
    <t>TRƯỜNG ĐẠI HỌC DUY TÂN</t>
  </si>
  <si>
    <r>
      <rPr>
        <b/>
        <sz val="14"/>
        <rFont val="Times New Roman"/>
        <family val="1"/>
      </rPr>
      <t xml:space="preserve">KẾ HOẠCH GIẢNG DẠY HỆ ĐẠI HỌC BẰNG HAI KHÓA XVII (2011-2013)  * </t>
    </r>
    <r>
      <rPr>
        <b/>
        <sz val="14"/>
        <color indexed="10"/>
        <rFont val="Times New Roman"/>
        <family val="1"/>
      </rPr>
      <t>ĐỢT 7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</si>
  <si>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</si>
  <si>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Tuần 43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27/05/2013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</t>
    </r>
    <r>
      <rPr>
        <b/>
        <i/>
        <sz val="14"/>
        <color indexed="12"/>
        <rFont val="Times New Roman"/>
        <family val="1"/>
      </rPr>
      <t>2</t>
    </r>
    <r>
      <rPr>
        <b/>
        <i/>
        <sz val="14"/>
        <color indexed="12"/>
        <rFont val="Times New Roman"/>
        <family val="1"/>
      </rPr>
      <t>/06</t>
    </r>
    <r>
      <rPr>
        <b/>
        <i/>
        <sz val="14"/>
        <color indexed="12"/>
        <rFont val="Times New Roman"/>
        <family val="1"/>
      </rPr>
      <t>/20</t>
    </r>
    <r>
      <rPr>
        <b/>
        <i/>
        <sz val="14"/>
        <color indexed="12"/>
        <rFont val="Times New Roman"/>
        <family val="1"/>
      </rPr>
      <t>13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</si>
  <si>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</si>
  <si>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</si>
  <si>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</si>
  <si>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</si>
  <si>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</si>
  <si>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</si>
  <si>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</si>
  <si>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</si>
  <si>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</si>
  <si>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</si>
  <si>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</si>
  <si>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</si>
  <si>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</si>
  <si>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</si>
  <si>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</si>
  <si>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</si>
  <si>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</si>
  <si>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</si>
  <si>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</si>
  <si>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</si>
  <si>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B17KDN3)</t>
  </si>
  <si>
    <t>ACC</t>
  </si>
  <si>
    <t>Phân tích báo cáo tài chính</t>
  </si>
  <si>
    <t>ThS. Nguyễn Thị Hàn Giang</t>
  </si>
  <si>
    <t>Từ tuần 42 tới tuần 49</t>
  </si>
  <si>
    <t>Thứ 7</t>
  </si>
  <si>
    <r>
      <t>Phòng 1201</t>
    </r>
    <r>
      <rPr>
        <sz val="10"/>
        <color indexed="8"/>
        <rFont val="Times New Roman"/>
        <family val="1"/>
      </rPr>
      <t xml:space="preserve">
(182 NVL)</t>
    </r>
  </si>
  <si>
    <t>Sinh viên bằng 1 tất cả các ngành</t>
  </si>
  <si>
    <t>Ghép 
B17KDN1239</t>
  </si>
  <si>
    <t>Kế toán tài chính thương mại</t>
  </si>
  <si>
    <t>ThS. Nguyễn Hữu Phú</t>
  </si>
  <si>
    <t>Từ tuần 41 tới tuần 47</t>
  </si>
  <si>
    <t>Thứ 3</t>
  </si>
  <si>
    <t>GĐ: 313 (182 NVL)</t>
  </si>
  <si>
    <t>Thứ 5</t>
  </si>
  <si>
    <t>GĐ: 514 (182 NVL)</t>
  </si>
  <si>
    <t>Kế toán tài chính nâng cao</t>
  </si>
  <si>
    <t>ThS. Nguyễn Phi Sơn</t>
  </si>
  <si>
    <t>Thứ 2</t>
  </si>
  <si>
    <r>
      <t>Phòng 314</t>
    </r>
    <r>
      <rPr>
        <sz val="10"/>
        <color indexed="8"/>
        <rFont val="Times New Roman"/>
        <family val="1"/>
      </rPr>
      <t xml:space="preserve">
(182 NVL)</t>
    </r>
  </si>
  <si>
    <t>ENG</t>
  </si>
  <si>
    <t>Anh Ngữ Trung Cấp 2</t>
  </si>
  <si>
    <t>ThS. Trần Thị Thúy Ngân</t>
  </si>
  <si>
    <t>Từ tuần 41 tới tuần 49</t>
  </si>
  <si>
    <t>Thứ 6</t>
  </si>
  <si>
    <t>GĐ: D (21 NVL)</t>
  </si>
  <si>
    <t>Sinh viên bằng 1 tất cả các ngành, Trừ bằng 1 ngành XHNV&amp;NN</t>
  </si>
  <si>
    <t>Ghép B17 
(KDN123 + KKT1)</t>
  </si>
  <si>
    <t>Sáng CN</t>
  </si>
  <si>
    <t>GĐ: 301  (182 NVL)</t>
  </si>
  <si>
    <t>TỔNG CỘNG</t>
  </si>
  <si>
    <t>Chuyên ngành: Kế toán Doanh nghiệp (Lớp B17KDN9)</t>
  </si>
  <si>
    <t xml:space="preserve">Chuyên ngành: Kế toán - Kiểm toán (Lớp B17KKT1 ) </t>
  </si>
  <si>
    <t>Phân tích hoạt động kinh doanh</t>
  </si>
  <si>
    <t>ThS. Nguyễn Thị Hoài Thương</t>
  </si>
  <si>
    <r>
      <t>Phòng 801</t>
    </r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</si>
  <si>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t>Ghép 
B17KKT19</t>
  </si>
  <si>
    <t>AUD</t>
  </si>
  <si>
    <t>Kiểm toán tài chính 2</t>
  </si>
  <si>
    <t>ThS. Trần Thị Yến Phượng</t>
  </si>
  <si>
    <r>
      <t>Phòng 902</t>
    </r>
    <r>
      <rPr>
        <sz val="10"/>
        <color indexed="8"/>
        <rFont val="Times New Roman"/>
        <family val="1"/>
      </rPr>
      <t xml:space="preserve">
(182 NVL)</t>
    </r>
  </si>
  <si>
    <t>Kiểm toán hoạt động</t>
  </si>
  <si>
    <t>ThS. Hồ Tuấn Vũ</t>
  </si>
  <si>
    <r>
      <t>P 801</t>
    </r>
    <r>
      <rPr>
        <vertAlign val="superscript"/>
        <sz val="10"/>
        <color indexed="8"/>
        <rFont val="Times New Roman"/>
        <family val="1"/>
      </rPr>
      <t xml:space="preserve">B </t>
    </r>
    <r>
      <rPr>
        <sz val="10"/>
        <color indexed="8"/>
        <rFont val="Times New Roman"/>
        <family val="1"/>
      </rPr>
      <t>(182 NVL)</t>
    </r>
  </si>
  <si>
    <r>
      <t>P 801</t>
    </r>
    <r>
      <rPr>
        <vertAlign val="superscript"/>
        <sz val="10"/>
        <color indexed="8"/>
        <rFont val="Times New Roman"/>
        <family val="1"/>
      </rPr>
      <t xml:space="preserve">A </t>
    </r>
    <r>
      <rPr>
        <sz val="10"/>
        <color indexed="8"/>
        <rFont val="Times New Roman"/>
        <family val="1"/>
      </rPr>
      <t>(182 NVL)</t>
    </r>
  </si>
  <si>
    <t xml:space="preserve">Chuyên ngành: Kế toán - Kiểm toán (Lớp B17KKT9 ) </t>
  </si>
  <si>
    <t>Chuyên ngành: Tài chính Doanh nghiệp (Lớp B17QTC1 + B17QTC2 + B17QTC3)</t>
  </si>
  <si>
    <t>FIN</t>
  </si>
  <si>
    <t>Tài chính quốc tế</t>
  </si>
  <si>
    <t>CH. Lưu Thị Thu Hương</t>
  </si>
  <si>
    <r>
      <t>Phòng 214</t>
    </r>
    <r>
      <rPr>
        <sz val="10"/>
        <color indexed="8"/>
        <rFont val="Times New Roman"/>
        <family val="1"/>
      </rPr>
      <t xml:space="preserve">
(182 NVL)</t>
    </r>
  </si>
  <si>
    <t>Ghép 
B17QTC1239</t>
  </si>
  <si>
    <t>Tài chính đầu tư</t>
  </si>
  <si>
    <t>ThS. Nguyễn Như Hiền Hòa</t>
  </si>
  <si>
    <t>Từ tuần 42 tới tuần 50</t>
  </si>
  <si>
    <t>Thứ 4</t>
  </si>
  <si>
    <t>MGT</t>
  </si>
  <si>
    <t>Quản trị chiến lược</t>
  </si>
  <si>
    <t>ThS. Đỗ Văn Tính</t>
  </si>
  <si>
    <t>Ghép B17
( QTC123 + QNH12)</t>
  </si>
  <si>
    <t>Chiều CN</t>
  </si>
  <si>
    <t>Chuyên ngành: Tài chính Doanh nghiệp (Lớp B17QTC9)</t>
  </si>
  <si>
    <t>Chuyên ngành: Ngân hàng (Lớp B17QNH1 + B17QNH2)</t>
  </si>
  <si>
    <t>MKT</t>
  </si>
  <si>
    <t>Tiếp thị ngân hàng</t>
  </si>
  <si>
    <t>ThS. Trần Thị Như Lâm</t>
  </si>
  <si>
    <t>GĐ: 401
(182 NVL)</t>
  </si>
  <si>
    <t>Ghép 
B17QNH129</t>
  </si>
  <si>
    <t>BNK</t>
  </si>
  <si>
    <t>Thẩm định tín dụng</t>
  </si>
  <si>
    <t>ThS. Nguyễn Thị Minh Hà</t>
  </si>
  <si>
    <t>GĐ: D
(21 NVL)</t>
  </si>
  <si>
    <t>Quản trị ngân hàng thương mại</t>
  </si>
  <si>
    <t>ThS. Nguyễn Thế Trung (TG)</t>
  </si>
  <si>
    <t>GĐ: B
(21 NVL)</t>
  </si>
  <si>
    <t>Kế toán ngân hàng</t>
  </si>
  <si>
    <t>CH. Lê Thị Hoài Châu</t>
  </si>
  <si>
    <t>GĐ: 307 
(182 NVL)</t>
  </si>
  <si>
    <t>Chuyên ngành: Ngân hàng (Lớp B17QNH9)</t>
  </si>
  <si>
    <t>Chuyên ngành: Quản trị Doanh nghiệp (Lớp B17QTH1 + B17QTH2 + B17QTH5)</t>
  </si>
  <si>
    <t>DTE</t>
  </si>
  <si>
    <t>Kỹ năng xin việc</t>
  </si>
  <si>
    <t>ThS. Phan Văn Sơn</t>
  </si>
  <si>
    <t>Ghép
 B17QTH125</t>
  </si>
  <si>
    <t>ThS. Trịnh Lê Tân</t>
  </si>
  <si>
    <t>GĐ: F
(21 NVL)</t>
  </si>
  <si>
    <t>Quản trị dự án đầu tư</t>
  </si>
  <si>
    <t>ThS. Nguyễn Ngọc Quý</t>
  </si>
  <si>
    <t>Từ tuần 41 tới tuần 50</t>
  </si>
  <si>
    <t>Khởi sự doanh nghiệp</t>
  </si>
  <si>
    <t>ThS. Hồ Nguyên Khoa</t>
  </si>
  <si>
    <t>ThS. Nguyễn Thị Bích Giang</t>
  </si>
  <si>
    <t>Ghép
 B17QTH12345</t>
  </si>
  <si>
    <t>Anh Ngữ Trung Cấp 1</t>
  </si>
  <si>
    <t>Chuyên ngành: Quản trị Doanh nghiệp (Lớp B17QTH3 + B17QTH4)</t>
  </si>
  <si>
    <t>ThS. Nguyễn Đình Bá</t>
  </si>
  <si>
    <t>Ghép
 B17QTH349</t>
  </si>
  <si>
    <t>GĐ: 301
(182 NVL)</t>
  </si>
  <si>
    <t>GĐ:513
(182 NVL)</t>
  </si>
  <si>
    <t>Chuyên ngành: Quản trị Doanh nghiệp (Lớp B17QTH9)</t>
  </si>
  <si>
    <t>GĐ: 408
(182 NVL)</t>
  </si>
  <si>
    <t>Chuyên ngành: Quản trị Du lịch - Dịch vụ (Lớp B17DLK1)</t>
  </si>
  <si>
    <t>Phòng 2
(21 NVL)</t>
  </si>
  <si>
    <t>TOU</t>
  </si>
  <si>
    <t>Thiết Kế &amp; Điều Hành Tour DL</t>
  </si>
  <si>
    <t>CH. Võ Đức Hiếu</t>
  </si>
  <si>
    <t>Quản trị sự kiện</t>
  </si>
  <si>
    <t>CH. Phạm Thị Mỹ Linh</t>
  </si>
  <si>
    <t>Hành vi tiêu dùng trong du lịch</t>
  </si>
  <si>
    <t>CH. Bùi Lê Anh Phương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</si>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</sst>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9"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color indexed="3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8"/>
      <color indexed="10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0033CC"/>
      <name val="Times New Roman"/>
      <family val="1"/>
    </font>
    <font>
      <b/>
      <sz val="7"/>
      <color rgb="FFFF0000"/>
      <name val="Times New Roman"/>
      <family val="1"/>
    </font>
    <font>
      <sz val="9"/>
      <color rgb="FFFF0000"/>
      <name val="Times New Roman"/>
      <family val="1"/>
    </font>
    <font>
      <sz val="7"/>
      <color rgb="FFFF0000"/>
      <name val="Times New Roman"/>
      <family val="1"/>
    </font>
    <font>
      <i/>
      <sz val="8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3" fillId="32" borderId="7" applyNumberFormat="0" applyFont="0" applyAlignment="0" applyProtection="0"/>
    <xf numFmtId="0" fontId="66" fillId="27" borderId="8" applyNumberFormat="0" applyAlignment="0" applyProtection="0"/>
    <xf numFmtId="9" fontId="5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17" fillId="33" borderId="12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vertical="center"/>
    </xf>
    <xf numFmtId="0" fontId="17" fillId="33" borderId="13" xfId="0" applyFont="1" applyFill="1" applyBorder="1" applyAlignment="1">
      <alignment vertical="center"/>
    </xf>
    <xf numFmtId="0" fontId="14" fillId="33" borderId="13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vertical="center"/>
    </xf>
    <xf numFmtId="0" fontId="17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/>
    </xf>
    <xf numFmtId="0" fontId="70" fillId="34" borderId="15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vertical="center"/>
    </xf>
    <xf numFmtId="0" fontId="73" fillId="33" borderId="11" xfId="0" applyFont="1" applyFill="1" applyBorder="1" applyAlignment="1">
      <alignment horizontal="left" vertical="center"/>
    </xf>
    <xf numFmtId="0" fontId="17" fillId="33" borderId="13" xfId="0" applyFont="1" applyFill="1" applyBorder="1" applyAlignment="1">
      <alignment horizontal="left" vertical="center"/>
    </xf>
    <xf numFmtId="0" fontId="17" fillId="33" borderId="13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left" vertical="center"/>
    </xf>
    <xf numFmtId="0" fontId="74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30" fillId="0" borderId="0" xfId="0" applyFont="1" applyAlignment="1" quotePrefix="1">
      <alignment horizontal="left" vertical="center"/>
    </xf>
    <xf numFmtId="0" fontId="28" fillId="33" borderId="0" xfId="0" applyFont="1" applyFill="1" applyAlignment="1">
      <alignment horizontal="center" vertical="center"/>
    </xf>
    <xf numFmtId="0" fontId="29" fillId="0" borderId="0" xfId="0" applyFont="1" applyAlignment="1" quotePrefix="1">
      <alignment horizontal="left" vertical="center"/>
    </xf>
    <xf numFmtId="0" fontId="31" fillId="0" borderId="0" xfId="0" applyFont="1" applyAlignment="1" quotePrefix="1">
      <alignment horizontal="left" vertical="center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5" fillId="33" borderId="15" xfId="0" applyFont="1" applyFill="1" applyBorder="1" applyAlignment="1">
      <alignment horizontal="center" vertical="center" wrapText="1"/>
    </xf>
    <xf numFmtId="0" fontId="75" fillId="33" borderId="16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center" vertical="center" wrapText="1"/>
    </xf>
    <xf numFmtId="0" fontId="74" fillId="33" borderId="17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/>
    </xf>
    <xf numFmtId="0" fontId="77" fillId="33" borderId="17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1" fillId="34" borderId="15" xfId="0" applyFont="1" applyFill="1" applyBorder="1" applyAlignment="1">
      <alignment horizontal="center" vertical="center"/>
    </xf>
    <xf numFmtId="0" fontId="71" fillId="34" borderId="16" xfId="0" applyFont="1" applyFill="1" applyBorder="1" applyAlignment="1">
      <alignment horizontal="center" vertical="center"/>
    </xf>
    <xf numFmtId="0" fontId="72" fillId="34" borderId="15" xfId="0" applyFont="1" applyFill="1" applyBorder="1" applyAlignment="1">
      <alignment horizontal="center" vertical="center" wrapText="1"/>
    </xf>
    <xf numFmtId="0" fontId="72" fillId="34" borderId="17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/>
    </xf>
    <xf numFmtId="0" fontId="72" fillId="33" borderId="16" xfId="0" applyFont="1" applyFill="1" applyBorder="1" applyAlignment="1">
      <alignment horizontal="center" vertical="center"/>
    </xf>
    <xf numFmtId="0" fontId="75" fillId="33" borderId="18" xfId="0" applyFont="1" applyFill="1" applyBorder="1" applyAlignment="1">
      <alignment horizontal="right" vertical="center"/>
    </xf>
    <xf numFmtId="0" fontId="75" fillId="33" borderId="19" xfId="0" applyFont="1" applyFill="1" applyBorder="1" applyAlignment="1">
      <alignment horizontal="right" vertical="center"/>
    </xf>
    <xf numFmtId="0" fontId="75" fillId="33" borderId="20" xfId="0" applyFont="1" applyFill="1" applyBorder="1" applyAlignment="1">
      <alignment horizontal="left" vertical="center"/>
    </xf>
    <xf numFmtId="0" fontId="75" fillId="33" borderId="21" xfId="0" applyFont="1" applyFill="1" applyBorder="1" applyAlignment="1">
      <alignment horizontal="left" vertical="center"/>
    </xf>
    <xf numFmtId="0" fontId="75" fillId="33" borderId="15" xfId="0" applyFont="1" applyFill="1" applyBorder="1" applyAlignment="1">
      <alignment horizontal="left" vertical="center"/>
    </xf>
    <xf numFmtId="0" fontId="75" fillId="33" borderId="16" xfId="0" applyFont="1" applyFill="1" applyBorder="1" applyAlignment="1">
      <alignment horizontal="left" vertical="center"/>
    </xf>
    <xf numFmtId="0" fontId="75" fillId="33" borderId="15" xfId="0" applyFont="1" applyFill="1" applyBorder="1" applyAlignment="1">
      <alignment horizontal="left" vertical="center" wrapText="1"/>
    </xf>
    <xf numFmtId="0" fontId="75" fillId="33" borderId="16" xfId="0" applyFont="1" applyFill="1" applyBorder="1" applyAlignment="1">
      <alignment horizontal="left" vertical="center" wrapText="1"/>
    </xf>
    <xf numFmtId="0" fontId="71" fillId="33" borderId="15" xfId="0" applyFont="1" applyFill="1" applyBorder="1" applyAlignment="1">
      <alignment horizontal="center" vertical="center"/>
    </xf>
    <xf numFmtId="0" fontId="71" fillId="33" borderId="16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0" fillId="33" borderId="15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 vertical="center"/>
    </xf>
    <xf numFmtId="0" fontId="72" fillId="33" borderId="17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74" fillId="33" borderId="16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/>
    </xf>
    <xf numFmtId="0" fontId="70" fillId="34" borderId="15" xfId="0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78" fillId="33" borderId="0" xfId="0" applyFont="1" applyFill="1" applyAlignment="1">
      <alignment horizontal="left" vertical="center"/>
    </xf>
    <xf numFmtId="0" fontId="78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view="pageBreakPreview" zoomScaleSheetLayoutView="100" zoomScalePageLayoutView="0" workbookViewId="0" topLeftCell="A58">
      <selection activeCell="F76" sqref="F76:F77"/>
    </sheetView>
  </sheetViews>
  <sheetFormatPr defaultColWidth="9.00390625" defaultRowHeight="15.75"/>
  <cols>
    <col min="1" max="1" width="3.625" style="63" customWidth="1"/>
    <col min="2" max="2" width="4.125" style="63" customWidth="1"/>
    <col min="3" max="3" width="4.25390625" style="63" bestFit="1" customWidth="1"/>
    <col min="4" max="4" width="22.75390625" style="64" bestFit="1" customWidth="1"/>
    <col min="5" max="5" width="20.00390625" style="65" bestFit="1" customWidth="1"/>
    <col min="6" max="7" width="3.75390625" style="66" customWidth="1"/>
    <col min="8" max="8" width="5.125" style="64" customWidth="1"/>
    <col min="9" max="9" width="5.25390625" style="64" customWidth="1"/>
    <col min="10" max="10" width="7.375" style="64" customWidth="1"/>
    <col min="11" max="11" width="6.75390625" style="64" hidden="1" customWidth="1"/>
    <col min="12" max="12" width="8.125" style="64" customWidth="1"/>
    <col min="13" max="13" width="13.75390625" style="64" customWidth="1"/>
    <col min="14" max="14" width="21.875" style="67" customWidth="1"/>
    <col min="15" max="15" width="6.375" style="63" hidden="1" customWidth="1"/>
    <col min="16" max="16" width="10.375" style="63" customWidth="1"/>
    <col min="17" max="16384" width="9.00390625" style="64" customWidth="1"/>
  </cols>
  <sheetData>
    <row r="1" spans="1:16" s="1" customFormat="1" ht="20.25" customHeight="1">
      <c r="A1" s="79" t="s">
        <v>0</v>
      </c>
      <c r="B1" s="79"/>
      <c r="C1" s="79"/>
      <c r="D1" s="79"/>
      <c r="E1" s="159" t="s">
        <v>1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s="1" customFormat="1" ht="21.75" customHeight="1">
      <c r="A2" s="79" t="s">
        <v>2</v>
      </c>
      <c r="B2" s="79"/>
      <c r="C2" s="79"/>
      <c r="D2" s="79"/>
      <c r="E2" s="161" t="s">
        <v>3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1" customFormat="1" ht="21.75" customHeight="1">
      <c r="A3" s="162" t="s">
        <v>4</v>
      </c>
      <c r="B3" s="162"/>
      <c r="C3" s="162"/>
      <c r="D3" s="162"/>
      <c r="E3" s="163" t="s">
        <v>5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s="1" customFormat="1" ht="6" customHeight="1">
      <c r="A4" s="2"/>
      <c r="B4" s="3"/>
      <c r="C4" s="3"/>
      <c r="E4" s="4"/>
      <c r="F4" s="5"/>
      <c r="G4" s="5"/>
      <c r="M4" s="6"/>
      <c r="N4" s="7"/>
      <c r="O4" s="8"/>
      <c r="P4" s="8"/>
    </row>
    <row r="5" spans="1:16" s="10" customFormat="1" ht="15.75" customHeight="1">
      <c r="A5" s="153" t="s">
        <v>6</v>
      </c>
      <c r="B5" s="155" t="s">
        <v>7</v>
      </c>
      <c r="C5" s="155"/>
      <c r="D5" s="151" t="s">
        <v>8</v>
      </c>
      <c r="E5" s="156" t="s">
        <v>9</v>
      </c>
      <c r="F5" s="153" t="s">
        <v>10</v>
      </c>
      <c r="G5" s="158"/>
      <c r="H5" s="151" t="s">
        <v>11</v>
      </c>
      <c r="I5" s="151" t="s">
        <v>12</v>
      </c>
      <c r="J5" s="151" t="s">
        <v>13</v>
      </c>
      <c r="K5" s="151" t="s">
        <v>14</v>
      </c>
      <c r="L5" s="151" t="s">
        <v>15</v>
      </c>
      <c r="M5" s="151" t="s">
        <v>16</v>
      </c>
      <c r="N5" s="151" t="s">
        <v>17</v>
      </c>
      <c r="O5" s="151" t="s">
        <v>18</v>
      </c>
      <c r="P5" s="151" t="s">
        <v>19</v>
      </c>
    </row>
    <row r="6" spans="1:16" s="10" customFormat="1" ht="22.5" customHeight="1">
      <c r="A6" s="154"/>
      <c r="B6" s="11" t="s">
        <v>20</v>
      </c>
      <c r="C6" s="11" t="s">
        <v>21</v>
      </c>
      <c r="D6" s="152"/>
      <c r="E6" s="157"/>
      <c r="F6" s="12" t="s">
        <v>22</v>
      </c>
      <c r="G6" s="12" t="s">
        <v>23</v>
      </c>
      <c r="H6" s="152"/>
      <c r="I6" s="152"/>
      <c r="J6" s="152"/>
      <c r="K6" s="152"/>
      <c r="L6" s="152"/>
      <c r="M6" s="152"/>
      <c r="N6" s="152"/>
      <c r="O6" s="152"/>
      <c r="P6" s="152"/>
    </row>
    <row r="7" spans="1:16" s="22" customFormat="1" ht="20.25" customHeight="1">
      <c r="A7" s="13" t="s">
        <v>24</v>
      </c>
      <c r="B7" s="14"/>
      <c r="C7" s="14"/>
      <c r="D7" s="15"/>
      <c r="E7" s="16"/>
      <c r="F7" s="17"/>
      <c r="G7" s="17"/>
      <c r="H7" s="18"/>
      <c r="I7" s="18"/>
      <c r="J7" s="18"/>
      <c r="K7" s="18"/>
      <c r="L7" s="18"/>
      <c r="M7" s="19"/>
      <c r="N7" s="15"/>
      <c r="O7" s="20"/>
      <c r="P7" s="21"/>
    </row>
    <row r="8" spans="1:16" s="23" customFormat="1" ht="16.5" customHeight="1">
      <c r="A8" s="118">
        <v>1</v>
      </c>
      <c r="B8" s="120" t="s">
        <v>25</v>
      </c>
      <c r="C8" s="122">
        <v>421</v>
      </c>
      <c r="D8" s="124" t="s">
        <v>26</v>
      </c>
      <c r="E8" s="126" t="s">
        <v>27</v>
      </c>
      <c r="F8" s="88">
        <v>3</v>
      </c>
      <c r="G8" s="88"/>
      <c r="H8" s="128">
        <f>(F8+G8)*16</f>
        <v>48</v>
      </c>
      <c r="I8" s="128">
        <f>ROUND((H8*0.75),0)</f>
        <v>36</v>
      </c>
      <c r="J8" s="110" t="s">
        <v>28</v>
      </c>
      <c r="K8" s="114"/>
      <c r="L8" s="88" t="s">
        <v>29</v>
      </c>
      <c r="M8" s="145" t="s">
        <v>30</v>
      </c>
      <c r="N8" s="112" t="s">
        <v>31</v>
      </c>
      <c r="O8" s="114"/>
      <c r="P8" s="116" t="s">
        <v>32</v>
      </c>
    </row>
    <row r="9" spans="1:16" s="23" customFormat="1" ht="17.25" customHeight="1">
      <c r="A9" s="119"/>
      <c r="B9" s="121"/>
      <c r="C9" s="123"/>
      <c r="D9" s="125"/>
      <c r="E9" s="127"/>
      <c r="F9" s="89"/>
      <c r="G9" s="89"/>
      <c r="H9" s="129"/>
      <c r="I9" s="129"/>
      <c r="J9" s="111"/>
      <c r="K9" s="143"/>
      <c r="L9" s="89"/>
      <c r="M9" s="146"/>
      <c r="N9" s="113"/>
      <c r="O9" s="115"/>
      <c r="P9" s="117"/>
    </row>
    <row r="10" spans="1:16" s="23" customFormat="1" ht="16.5" customHeight="1">
      <c r="A10" s="118">
        <v>2</v>
      </c>
      <c r="B10" s="120" t="s">
        <v>25</v>
      </c>
      <c r="C10" s="122">
        <v>423</v>
      </c>
      <c r="D10" s="124" t="s">
        <v>33</v>
      </c>
      <c r="E10" s="126" t="s">
        <v>34</v>
      </c>
      <c r="F10" s="88">
        <v>2</v>
      </c>
      <c r="G10" s="88"/>
      <c r="H10" s="128">
        <f>(F10+G10)*16</f>
        <v>32</v>
      </c>
      <c r="I10" s="128">
        <f>ROUND((H10*0.75),0)</f>
        <v>24</v>
      </c>
      <c r="J10" s="110" t="s">
        <v>35</v>
      </c>
      <c r="K10" s="114"/>
      <c r="L10" s="24" t="s">
        <v>36</v>
      </c>
      <c r="M10" s="25" t="s">
        <v>37</v>
      </c>
      <c r="N10" s="112" t="s">
        <v>31</v>
      </c>
      <c r="O10" s="114"/>
      <c r="P10" s="116" t="s">
        <v>32</v>
      </c>
    </row>
    <row r="11" spans="1:16" s="23" customFormat="1" ht="16.5" customHeight="1">
      <c r="A11" s="119"/>
      <c r="B11" s="121"/>
      <c r="C11" s="123"/>
      <c r="D11" s="125"/>
      <c r="E11" s="127"/>
      <c r="F11" s="89"/>
      <c r="G11" s="89"/>
      <c r="H11" s="149"/>
      <c r="I11" s="149"/>
      <c r="J11" s="111"/>
      <c r="K11" s="143"/>
      <c r="L11" s="24" t="s">
        <v>38</v>
      </c>
      <c r="M11" s="25" t="s">
        <v>39</v>
      </c>
      <c r="N11" s="150"/>
      <c r="O11" s="143"/>
      <c r="P11" s="117"/>
    </row>
    <row r="12" spans="1:16" s="23" customFormat="1" ht="16.5" customHeight="1">
      <c r="A12" s="118">
        <v>3</v>
      </c>
      <c r="B12" s="120" t="s">
        <v>25</v>
      </c>
      <c r="C12" s="122">
        <v>452</v>
      </c>
      <c r="D12" s="124" t="s">
        <v>40</v>
      </c>
      <c r="E12" s="126" t="s">
        <v>41</v>
      </c>
      <c r="F12" s="88">
        <v>3</v>
      </c>
      <c r="G12" s="88"/>
      <c r="H12" s="128">
        <f>(F12+G12)*16</f>
        <v>48</v>
      </c>
      <c r="I12" s="128">
        <f>ROUND((H12*0.75),0)</f>
        <v>36</v>
      </c>
      <c r="J12" s="110" t="s">
        <v>28</v>
      </c>
      <c r="K12" s="114"/>
      <c r="L12" s="88" t="s">
        <v>42</v>
      </c>
      <c r="M12" s="145" t="s">
        <v>43</v>
      </c>
      <c r="N12" s="112" t="s">
        <v>31</v>
      </c>
      <c r="O12" s="114"/>
      <c r="P12" s="116" t="s">
        <v>32</v>
      </c>
    </row>
    <row r="13" spans="1:16" s="23" customFormat="1" ht="16.5" customHeight="1">
      <c r="A13" s="119"/>
      <c r="B13" s="121"/>
      <c r="C13" s="123"/>
      <c r="D13" s="125"/>
      <c r="E13" s="127"/>
      <c r="F13" s="89"/>
      <c r="G13" s="89"/>
      <c r="H13" s="129"/>
      <c r="I13" s="129"/>
      <c r="J13" s="111"/>
      <c r="K13" s="143"/>
      <c r="L13" s="89"/>
      <c r="M13" s="146"/>
      <c r="N13" s="113"/>
      <c r="O13" s="115"/>
      <c r="P13" s="117"/>
    </row>
    <row r="14" spans="1:16" s="23" customFormat="1" ht="15" customHeight="1">
      <c r="A14" s="98">
        <v>4</v>
      </c>
      <c r="B14" s="100" t="s">
        <v>44</v>
      </c>
      <c r="C14" s="102">
        <v>202</v>
      </c>
      <c r="D14" s="104" t="s">
        <v>45</v>
      </c>
      <c r="E14" s="106" t="s">
        <v>46</v>
      </c>
      <c r="F14" s="108">
        <v>2</v>
      </c>
      <c r="G14" s="108"/>
      <c r="H14" s="90">
        <f>(F14+G14)*16</f>
        <v>32</v>
      </c>
      <c r="I14" s="90">
        <f>ROUND((H14*0.75),0)</f>
        <v>24</v>
      </c>
      <c r="J14" s="92" t="s">
        <v>47</v>
      </c>
      <c r="K14" s="82"/>
      <c r="L14" s="26" t="s">
        <v>48</v>
      </c>
      <c r="M14" s="27" t="s">
        <v>49</v>
      </c>
      <c r="N14" s="80" t="s">
        <v>50</v>
      </c>
      <c r="O14" s="82"/>
      <c r="P14" s="84" t="s">
        <v>51</v>
      </c>
    </row>
    <row r="15" spans="1:16" s="23" customFormat="1" ht="19.5" customHeight="1">
      <c r="A15" s="99"/>
      <c r="B15" s="101"/>
      <c r="C15" s="103"/>
      <c r="D15" s="105"/>
      <c r="E15" s="107"/>
      <c r="F15" s="109"/>
      <c r="G15" s="109"/>
      <c r="H15" s="91"/>
      <c r="I15" s="91"/>
      <c r="J15" s="93"/>
      <c r="K15" s="144"/>
      <c r="L15" s="26" t="s">
        <v>52</v>
      </c>
      <c r="M15" s="27" t="s">
        <v>53</v>
      </c>
      <c r="N15" s="81"/>
      <c r="O15" s="83"/>
      <c r="P15" s="85"/>
    </row>
    <row r="16" spans="1:16" s="22" customFormat="1" ht="19.5" customHeight="1">
      <c r="A16" s="28"/>
      <c r="B16" s="134"/>
      <c r="C16" s="135"/>
      <c r="D16" s="29" t="s">
        <v>54</v>
      </c>
      <c r="E16" s="30"/>
      <c r="F16" s="31">
        <f>SUM(F8:F15)</f>
        <v>10</v>
      </c>
      <c r="G16" s="31">
        <f>SUM(G8:G13)</f>
        <v>0</v>
      </c>
      <c r="H16" s="28">
        <f>SUM(H8:H13)</f>
        <v>128</v>
      </c>
      <c r="I16" s="28">
        <f>SUM(I8:I13)</f>
        <v>96</v>
      </c>
      <c r="J16" s="32"/>
      <c r="K16" s="33" t="e">
        <f>SUM(#REF!)</f>
        <v>#REF!</v>
      </c>
      <c r="L16" s="32"/>
      <c r="M16" s="34"/>
      <c r="N16" s="35"/>
      <c r="O16" s="28"/>
      <c r="P16" s="36"/>
    </row>
    <row r="17" spans="1:16" s="22" customFormat="1" ht="21" customHeight="1">
      <c r="A17" s="37" t="s">
        <v>55</v>
      </c>
      <c r="B17" s="38"/>
      <c r="C17" s="38"/>
      <c r="D17" s="39"/>
      <c r="E17" s="40"/>
      <c r="F17" s="41"/>
      <c r="G17" s="41"/>
      <c r="H17" s="40"/>
      <c r="I17" s="40"/>
      <c r="J17" s="40"/>
      <c r="K17" s="40"/>
      <c r="L17" s="40"/>
      <c r="M17" s="39"/>
      <c r="N17" s="42"/>
      <c r="O17" s="43"/>
      <c r="P17" s="44"/>
    </row>
    <row r="18" spans="1:16" s="23" customFormat="1" ht="16.5" customHeight="1">
      <c r="A18" s="118">
        <v>1</v>
      </c>
      <c r="B18" s="120" t="s">
        <v>25</v>
      </c>
      <c r="C18" s="122">
        <v>421</v>
      </c>
      <c r="D18" s="124" t="s">
        <v>26</v>
      </c>
      <c r="E18" s="126" t="s">
        <v>27</v>
      </c>
      <c r="F18" s="88">
        <v>3</v>
      </c>
      <c r="G18" s="88"/>
      <c r="H18" s="128">
        <f>(F18+G18)*16</f>
        <v>48</v>
      </c>
      <c r="I18" s="128">
        <f>ROUND((H18*0.75),0)</f>
        <v>36</v>
      </c>
      <c r="J18" s="110" t="s">
        <v>28</v>
      </c>
      <c r="K18" s="114"/>
      <c r="L18" s="88" t="s">
        <v>29</v>
      </c>
      <c r="M18" s="145" t="s">
        <v>30</v>
      </c>
      <c r="N18" s="112" t="s">
        <v>31</v>
      </c>
      <c r="O18" s="114"/>
      <c r="P18" s="116" t="s">
        <v>32</v>
      </c>
    </row>
    <row r="19" spans="1:16" s="23" customFormat="1" ht="14.25" customHeight="1">
      <c r="A19" s="119"/>
      <c r="B19" s="121"/>
      <c r="C19" s="123"/>
      <c r="D19" s="125"/>
      <c r="E19" s="127"/>
      <c r="F19" s="89"/>
      <c r="G19" s="89"/>
      <c r="H19" s="129"/>
      <c r="I19" s="129"/>
      <c r="J19" s="111"/>
      <c r="K19" s="143"/>
      <c r="L19" s="89"/>
      <c r="M19" s="146"/>
      <c r="N19" s="113"/>
      <c r="O19" s="115"/>
      <c r="P19" s="117"/>
    </row>
    <row r="20" spans="1:16" s="23" customFormat="1" ht="19.5" customHeight="1">
      <c r="A20" s="118">
        <v>2</v>
      </c>
      <c r="B20" s="120" t="s">
        <v>25</v>
      </c>
      <c r="C20" s="122">
        <v>423</v>
      </c>
      <c r="D20" s="124" t="s">
        <v>33</v>
      </c>
      <c r="E20" s="126" t="s">
        <v>34</v>
      </c>
      <c r="F20" s="88">
        <v>2</v>
      </c>
      <c r="G20" s="88"/>
      <c r="H20" s="128">
        <f>(F20+G20)*16</f>
        <v>32</v>
      </c>
      <c r="I20" s="128">
        <f>ROUND((H20*0.75),0)</f>
        <v>24</v>
      </c>
      <c r="J20" s="110" t="s">
        <v>35</v>
      </c>
      <c r="K20" s="114"/>
      <c r="L20" s="24" t="s">
        <v>36</v>
      </c>
      <c r="M20" s="25" t="s">
        <v>37</v>
      </c>
      <c r="N20" s="112" t="s">
        <v>31</v>
      </c>
      <c r="O20" s="114"/>
      <c r="P20" s="116" t="s">
        <v>32</v>
      </c>
    </row>
    <row r="21" spans="1:16" s="23" customFormat="1" ht="19.5" customHeight="1">
      <c r="A21" s="119"/>
      <c r="B21" s="121"/>
      <c r="C21" s="123"/>
      <c r="D21" s="125"/>
      <c r="E21" s="127"/>
      <c r="F21" s="89"/>
      <c r="G21" s="89"/>
      <c r="H21" s="129"/>
      <c r="I21" s="129"/>
      <c r="J21" s="111"/>
      <c r="K21" s="143"/>
      <c r="L21" s="24" t="s">
        <v>38</v>
      </c>
      <c r="M21" s="25" t="s">
        <v>39</v>
      </c>
      <c r="N21" s="113"/>
      <c r="O21" s="115"/>
      <c r="P21" s="117"/>
    </row>
    <row r="22" spans="1:16" s="23" customFormat="1" ht="19.5" customHeight="1">
      <c r="A22" s="118">
        <v>3</v>
      </c>
      <c r="B22" s="120" t="s">
        <v>25</v>
      </c>
      <c r="C22" s="122">
        <v>452</v>
      </c>
      <c r="D22" s="124" t="s">
        <v>40</v>
      </c>
      <c r="E22" s="126" t="s">
        <v>41</v>
      </c>
      <c r="F22" s="88">
        <v>3</v>
      </c>
      <c r="G22" s="88"/>
      <c r="H22" s="128">
        <f>(F22+G22)*16</f>
        <v>48</v>
      </c>
      <c r="I22" s="128">
        <f>ROUND((H22*0.75),0)</f>
        <v>36</v>
      </c>
      <c r="J22" s="110" t="s">
        <v>28</v>
      </c>
      <c r="K22" s="114"/>
      <c r="L22" s="88" t="s">
        <v>42</v>
      </c>
      <c r="M22" s="145" t="s">
        <v>43</v>
      </c>
      <c r="N22" s="112" t="s">
        <v>31</v>
      </c>
      <c r="O22" s="114"/>
      <c r="P22" s="116" t="s">
        <v>32</v>
      </c>
    </row>
    <row r="23" spans="1:16" s="23" customFormat="1" ht="16.5" customHeight="1">
      <c r="A23" s="119"/>
      <c r="B23" s="121"/>
      <c r="C23" s="123"/>
      <c r="D23" s="125"/>
      <c r="E23" s="127"/>
      <c r="F23" s="89"/>
      <c r="G23" s="89"/>
      <c r="H23" s="129"/>
      <c r="I23" s="129"/>
      <c r="J23" s="111"/>
      <c r="K23" s="143"/>
      <c r="L23" s="89"/>
      <c r="M23" s="146"/>
      <c r="N23" s="113"/>
      <c r="O23" s="115"/>
      <c r="P23" s="117"/>
    </row>
    <row r="24" spans="1:16" s="22" customFormat="1" ht="21" customHeight="1">
      <c r="A24" s="28"/>
      <c r="B24" s="134"/>
      <c r="C24" s="135"/>
      <c r="D24" s="29" t="s">
        <v>54</v>
      </c>
      <c r="E24" s="30"/>
      <c r="F24" s="31">
        <f>SUM(F18:F23)</f>
        <v>8</v>
      </c>
      <c r="G24" s="31">
        <f>SUM(G18:G23)</f>
        <v>0</v>
      </c>
      <c r="H24" s="28">
        <f>SUM(H18:H23)</f>
        <v>128</v>
      </c>
      <c r="I24" s="28">
        <f>SUM(I18:I23)</f>
        <v>96</v>
      </c>
      <c r="J24" s="32"/>
      <c r="K24" s="33" t="e">
        <f>SUM(#REF!)</f>
        <v>#REF!</v>
      </c>
      <c r="L24" s="32"/>
      <c r="M24" s="34"/>
      <c r="N24" s="35"/>
      <c r="O24" s="28"/>
      <c r="P24" s="36"/>
    </row>
    <row r="25" spans="1:16" s="22" customFormat="1" ht="18.75" customHeight="1">
      <c r="A25" s="45" t="s">
        <v>56</v>
      </c>
      <c r="B25" s="38"/>
      <c r="C25" s="38"/>
      <c r="D25" s="39"/>
      <c r="E25" s="40"/>
      <c r="F25" s="41"/>
      <c r="G25" s="41"/>
      <c r="H25" s="40"/>
      <c r="I25" s="40"/>
      <c r="J25" s="40"/>
      <c r="K25" s="40"/>
      <c r="L25" s="40"/>
      <c r="M25" s="39"/>
      <c r="N25" s="42"/>
      <c r="O25" s="43"/>
      <c r="P25" s="44"/>
    </row>
    <row r="26" spans="1:16" s="23" customFormat="1" ht="16.5" customHeight="1">
      <c r="A26" s="118">
        <v>1</v>
      </c>
      <c r="B26" s="120" t="s">
        <v>25</v>
      </c>
      <c r="C26" s="122">
        <v>411</v>
      </c>
      <c r="D26" s="124" t="s">
        <v>57</v>
      </c>
      <c r="E26" s="126" t="s">
        <v>58</v>
      </c>
      <c r="F26" s="88">
        <v>3</v>
      </c>
      <c r="G26" s="108"/>
      <c r="H26" s="128">
        <f>(F26+G26)*16</f>
        <v>48</v>
      </c>
      <c r="I26" s="128">
        <f>ROUND((H26*0.75),0)</f>
        <v>36</v>
      </c>
      <c r="J26" s="110" t="s">
        <v>47</v>
      </c>
      <c r="K26" s="82"/>
      <c r="L26" s="88" t="s">
        <v>36</v>
      </c>
      <c r="M26" s="145" t="s">
        <v>59</v>
      </c>
      <c r="N26" s="112" t="s">
        <v>31</v>
      </c>
      <c r="O26" s="82"/>
      <c r="P26" s="116" t="s">
        <v>60</v>
      </c>
    </row>
    <row r="27" spans="1:16" s="23" customFormat="1" ht="16.5" customHeight="1">
      <c r="A27" s="119"/>
      <c r="B27" s="121"/>
      <c r="C27" s="123"/>
      <c r="D27" s="125"/>
      <c r="E27" s="127"/>
      <c r="F27" s="89"/>
      <c r="G27" s="109"/>
      <c r="H27" s="129"/>
      <c r="I27" s="129"/>
      <c r="J27" s="111"/>
      <c r="K27" s="144"/>
      <c r="L27" s="89"/>
      <c r="M27" s="146"/>
      <c r="N27" s="113"/>
      <c r="O27" s="83"/>
      <c r="P27" s="117"/>
    </row>
    <row r="28" spans="1:16" s="22" customFormat="1" ht="16.5" customHeight="1">
      <c r="A28" s="118">
        <v>2</v>
      </c>
      <c r="B28" s="120" t="s">
        <v>61</v>
      </c>
      <c r="C28" s="122">
        <v>404</v>
      </c>
      <c r="D28" s="124" t="s">
        <v>62</v>
      </c>
      <c r="E28" s="126" t="s">
        <v>63</v>
      </c>
      <c r="F28" s="88">
        <v>3</v>
      </c>
      <c r="G28" s="88"/>
      <c r="H28" s="128">
        <f>(F28+G28)*16</f>
        <v>48</v>
      </c>
      <c r="I28" s="128">
        <f>ROUND((H28*0.75),0)</f>
        <v>36</v>
      </c>
      <c r="J28" s="110" t="s">
        <v>47</v>
      </c>
      <c r="K28" s="46"/>
      <c r="L28" s="88" t="s">
        <v>42</v>
      </c>
      <c r="M28" s="145" t="s">
        <v>64</v>
      </c>
      <c r="N28" s="112" t="s">
        <v>31</v>
      </c>
      <c r="O28" s="114"/>
      <c r="P28" s="116" t="s">
        <v>60</v>
      </c>
    </row>
    <row r="29" spans="1:16" s="22" customFormat="1" ht="16.5" customHeight="1">
      <c r="A29" s="119"/>
      <c r="B29" s="121"/>
      <c r="C29" s="123"/>
      <c r="D29" s="125"/>
      <c r="E29" s="127"/>
      <c r="F29" s="89"/>
      <c r="G29" s="89"/>
      <c r="H29" s="129"/>
      <c r="I29" s="129"/>
      <c r="J29" s="111"/>
      <c r="K29" s="46"/>
      <c r="L29" s="89"/>
      <c r="M29" s="146"/>
      <c r="N29" s="113"/>
      <c r="O29" s="115"/>
      <c r="P29" s="117"/>
    </row>
    <row r="30" spans="1:16" s="22" customFormat="1" ht="18" customHeight="1">
      <c r="A30" s="118">
        <v>3</v>
      </c>
      <c r="B30" s="120" t="s">
        <v>61</v>
      </c>
      <c r="C30" s="122">
        <v>411</v>
      </c>
      <c r="D30" s="124" t="s">
        <v>65</v>
      </c>
      <c r="E30" s="126" t="s">
        <v>66</v>
      </c>
      <c r="F30" s="88">
        <v>2</v>
      </c>
      <c r="G30" s="88"/>
      <c r="H30" s="128">
        <f>(F30+G30)*16</f>
        <v>32</v>
      </c>
      <c r="I30" s="128">
        <f>ROUND((H30*0.75),0)</f>
        <v>24</v>
      </c>
      <c r="J30" s="110" t="s">
        <v>47</v>
      </c>
      <c r="K30" s="46"/>
      <c r="L30" s="47" t="s">
        <v>38</v>
      </c>
      <c r="M30" s="48" t="s">
        <v>67</v>
      </c>
      <c r="N30" s="112" t="s">
        <v>31</v>
      </c>
      <c r="O30" s="114"/>
      <c r="P30" s="116" t="s">
        <v>60</v>
      </c>
    </row>
    <row r="31" spans="1:16" s="22" customFormat="1" ht="16.5" customHeight="1">
      <c r="A31" s="119"/>
      <c r="B31" s="121"/>
      <c r="C31" s="123"/>
      <c r="D31" s="125"/>
      <c r="E31" s="127"/>
      <c r="F31" s="89"/>
      <c r="G31" s="89"/>
      <c r="H31" s="129"/>
      <c r="I31" s="129"/>
      <c r="J31" s="111"/>
      <c r="K31" s="46"/>
      <c r="L31" s="24" t="s">
        <v>29</v>
      </c>
      <c r="M31" s="25" t="s">
        <v>68</v>
      </c>
      <c r="N31" s="113"/>
      <c r="O31" s="115"/>
      <c r="P31" s="117"/>
    </row>
    <row r="32" spans="1:16" s="22" customFormat="1" ht="15.75" customHeight="1">
      <c r="A32" s="98">
        <v>4</v>
      </c>
      <c r="B32" s="100" t="s">
        <v>44</v>
      </c>
      <c r="C32" s="102">
        <v>202</v>
      </c>
      <c r="D32" s="104" t="s">
        <v>45</v>
      </c>
      <c r="E32" s="106" t="s">
        <v>46</v>
      </c>
      <c r="F32" s="108">
        <v>2</v>
      </c>
      <c r="G32" s="108"/>
      <c r="H32" s="90">
        <f>(F32+G32)*16</f>
        <v>32</v>
      </c>
      <c r="I32" s="90">
        <f>ROUND((H32*0.75),0)</f>
        <v>24</v>
      </c>
      <c r="J32" s="92" t="s">
        <v>47</v>
      </c>
      <c r="K32" s="82"/>
      <c r="L32" s="26" t="s">
        <v>48</v>
      </c>
      <c r="M32" s="27" t="s">
        <v>49</v>
      </c>
      <c r="N32" s="80" t="s">
        <v>50</v>
      </c>
      <c r="O32" s="82"/>
      <c r="P32" s="84" t="s">
        <v>51</v>
      </c>
    </row>
    <row r="33" spans="1:16" s="22" customFormat="1" ht="15" customHeight="1">
      <c r="A33" s="99"/>
      <c r="B33" s="101"/>
      <c r="C33" s="103"/>
      <c r="D33" s="105"/>
      <c r="E33" s="107"/>
      <c r="F33" s="109"/>
      <c r="G33" s="109"/>
      <c r="H33" s="91"/>
      <c r="I33" s="91"/>
      <c r="J33" s="93"/>
      <c r="K33" s="144"/>
      <c r="L33" s="26" t="s">
        <v>52</v>
      </c>
      <c r="M33" s="27" t="s">
        <v>53</v>
      </c>
      <c r="N33" s="81"/>
      <c r="O33" s="83"/>
      <c r="P33" s="85"/>
    </row>
    <row r="34" spans="1:16" s="22" customFormat="1" ht="16.5" customHeight="1">
      <c r="A34" s="28"/>
      <c r="B34" s="134"/>
      <c r="C34" s="135"/>
      <c r="D34" s="29" t="s">
        <v>54</v>
      </c>
      <c r="E34" s="30"/>
      <c r="F34" s="31">
        <f>SUM(F26:F33)</f>
        <v>10</v>
      </c>
      <c r="G34" s="31">
        <f>SUM(G26:G33)</f>
        <v>0</v>
      </c>
      <c r="H34" s="28">
        <f>SUM(H26:H33)</f>
        <v>160</v>
      </c>
      <c r="I34" s="28">
        <f>SUM(I26:I33)</f>
        <v>120</v>
      </c>
      <c r="J34" s="32"/>
      <c r="K34" s="33" t="e">
        <f>SUM(#REF!)</f>
        <v>#REF!</v>
      </c>
      <c r="L34" s="32"/>
      <c r="M34" s="34"/>
      <c r="N34" s="35"/>
      <c r="O34" s="28"/>
      <c r="P34" s="36"/>
    </row>
    <row r="35" spans="1:16" s="22" customFormat="1" ht="16.5" customHeight="1">
      <c r="A35" s="45" t="s">
        <v>69</v>
      </c>
      <c r="B35" s="38"/>
      <c r="C35" s="38"/>
      <c r="D35" s="39"/>
      <c r="E35" s="40"/>
      <c r="F35" s="41"/>
      <c r="G35" s="41"/>
      <c r="H35" s="40"/>
      <c r="I35" s="40"/>
      <c r="J35" s="40"/>
      <c r="K35" s="40"/>
      <c r="L35" s="40"/>
      <c r="M35" s="39"/>
      <c r="N35" s="42"/>
      <c r="O35" s="43"/>
      <c r="P35" s="44"/>
    </row>
    <row r="36" spans="1:16" s="22" customFormat="1" ht="19.5" customHeight="1">
      <c r="A36" s="118">
        <v>1</v>
      </c>
      <c r="B36" s="120" t="s">
        <v>25</v>
      </c>
      <c r="C36" s="122">
        <v>411</v>
      </c>
      <c r="D36" s="124" t="s">
        <v>57</v>
      </c>
      <c r="E36" s="126" t="s">
        <v>58</v>
      </c>
      <c r="F36" s="88">
        <v>3</v>
      </c>
      <c r="G36" s="88"/>
      <c r="H36" s="128">
        <f>(F36+G36)*16</f>
        <v>48</v>
      </c>
      <c r="I36" s="128">
        <f>ROUND((H36*0.75),0)</f>
        <v>36</v>
      </c>
      <c r="J36" s="110" t="s">
        <v>47</v>
      </c>
      <c r="K36" s="46"/>
      <c r="L36" s="88" t="s">
        <v>36</v>
      </c>
      <c r="M36" s="145" t="s">
        <v>59</v>
      </c>
      <c r="N36" s="112" t="s">
        <v>31</v>
      </c>
      <c r="O36" s="114"/>
      <c r="P36" s="116" t="s">
        <v>60</v>
      </c>
    </row>
    <row r="37" spans="1:16" s="22" customFormat="1" ht="15.75" customHeight="1">
      <c r="A37" s="119"/>
      <c r="B37" s="121"/>
      <c r="C37" s="123"/>
      <c r="D37" s="125"/>
      <c r="E37" s="127"/>
      <c r="F37" s="89"/>
      <c r="G37" s="89"/>
      <c r="H37" s="129"/>
      <c r="I37" s="129"/>
      <c r="J37" s="111"/>
      <c r="K37" s="46"/>
      <c r="L37" s="89"/>
      <c r="M37" s="146"/>
      <c r="N37" s="113"/>
      <c r="O37" s="115"/>
      <c r="P37" s="117"/>
    </row>
    <row r="38" spans="1:16" s="22" customFormat="1" ht="18" customHeight="1">
      <c r="A38" s="118">
        <v>2</v>
      </c>
      <c r="B38" s="120" t="s">
        <v>61</v>
      </c>
      <c r="C38" s="122">
        <v>404</v>
      </c>
      <c r="D38" s="124" t="s">
        <v>62</v>
      </c>
      <c r="E38" s="126" t="s">
        <v>63</v>
      </c>
      <c r="F38" s="88">
        <v>3</v>
      </c>
      <c r="G38" s="88"/>
      <c r="H38" s="128">
        <f>(F38+G38)*16</f>
        <v>48</v>
      </c>
      <c r="I38" s="128">
        <f>ROUND((H38*0.75),0)</f>
        <v>36</v>
      </c>
      <c r="J38" s="110" t="s">
        <v>47</v>
      </c>
      <c r="K38" s="46"/>
      <c r="L38" s="88" t="s">
        <v>42</v>
      </c>
      <c r="M38" s="145" t="s">
        <v>64</v>
      </c>
      <c r="N38" s="112" t="s">
        <v>31</v>
      </c>
      <c r="O38" s="114"/>
      <c r="P38" s="116" t="s">
        <v>60</v>
      </c>
    </row>
    <row r="39" spans="1:16" s="22" customFormat="1" ht="15.75" customHeight="1">
      <c r="A39" s="119"/>
      <c r="B39" s="121"/>
      <c r="C39" s="123"/>
      <c r="D39" s="125"/>
      <c r="E39" s="127"/>
      <c r="F39" s="89"/>
      <c r="G39" s="89"/>
      <c r="H39" s="129"/>
      <c r="I39" s="129"/>
      <c r="J39" s="111"/>
      <c r="K39" s="46"/>
      <c r="L39" s="89"/>
      <c r="M39" s="146"/>
      <c r="N39" s="113"/>
      <c r="O39" s="115"/>
      <c r="P39" s="117"/>
    </row>
    <row r="40" spans="1:16" s="22" customFormat="1" ht="14.25" customHeight="1">
      <c r="A40" s="118">
        <v>3</v>
      </c>
      <c r="B40" s="120" t="s">
        <v>61</v>
      </c>
      <c r="C40" s="122">
        <v>411</v>
      </c>
      <c r="D40" s="124" t="s">
        <v>65</v>
      </c>
      <c r="E40" s="126" t="s">
        <v>66</v>
      </c>
      <c r="F40" s="88">
        <v>2</v>
      </c>
      <c r="G40" s="88"/>
      <c r="H40" s="128">
        <f>(F40+G40)*16</f>
        <v>32</v>
      </c>
      <c r="I40" s="128">
        <f>ROUND((H40*0.75),0)</f>
        <v>24</v>
      </c>
      <c r="J40" s="110" t="s">
        <v>47</v>
      </c>
      <c r="K40" s="46"/>
      <c r="L40" s="47" t="s">
        <v>38</v>
      </c>
      <c r="M40" s="48" t="s">
        <v>67</v>
      </c>
      <c r="N40" s="112" t="s">
        <v>31</v>
      </c>
      <c r="O40" s="114"/>
      <c r="P40" s="116" t="s">
        <v>60</v>
      </c>
    </row>
    <row r="41" spans="1:16" s="22" customFormat="1" ht="16.5" customHeight="1">
      <c r="A41" s="119"/>
      <c r="B41" s="121"/>
      <c r="C41" s="123"/>
      <c r="D41" s="125"/>
      <c r="E41" s="127"/>
      <c r="F41" s="89"/>
      <c r="G41" s="89"/>
      <c r="H41" s="129"/>
      <c r="I41" s="129"/>
      <c r="J41" s="111"/>
      <c r="K41" s="46"/>
      <c r="L41" s="24" t="s">
        <v>29</v>
      </c>
      <c r="M41" s="25" t="s">
        <v>68</v>
      </c>
      <c r="N41" s="113"/>
      <c r="O41" s="115"/>
      <c r="P41" s="117"/>
    </row>
    <row r="42" spans="1:16" s="22" customFormat="1" ht="16.5" customHeight="1">
      <c r="A42" s="28"/>
      <c r="B42" s="134"/>
      <c r="C42" s="135"/>
      <c r="D42" s="29" t="s">
        <v>54</v>
      </c>
      <c r="E42" s="30"/>
      <c r="F42" s="31">
        <f>SUM(F36:F41)</f>
        <v>8</v>
      </c>
      <c r="G42" s="31">
        <f>SUM(G36:G41)</f>
        <v>0</v>
      </c>
      <c r="H42" s="28">
        <f>SUM(H36:H41)</f>
        <v>128</v>
      </c>
      <c r="I42" s="28">
        <f>SUM(I36:I41)</f>
        <v>96</v>
      </c>
      <c r="J42" s="32"/>
      <c r="K42" s="33" t="e">
        <f>SUM(#REF!)</f>
        <v>#REF!</v>
      </c>
      <c r="L42" s="32"/>
      <c r="M42" s="34"/>
      <c r="N42" s="35"/>
      <c r="O42" s="28"/>
      <c r="P42" s="36"/>
    </row>
    <row r="43" spans="1:16" s="22" customFormat="1" ht="18.75" customHeight="1">
      <c r="A43" s="37" t="s">
        <v>70</v>
      </c>
      <c r="B43" s="38"/>
      <c r="C43" s="38"/>
      <c r="D43" s="39"/>
      <c r="E43" s="40"/>
      <c r="F43" s="41"/>
      <c r="G43" s="41"/>
      <c r="H43" s="40"/>
      <c r="I43" s="40"/>
      <c r="J43" s="40"/>
      <c r="K43" s="40"/>
      <c r="L43" s="40"/>
      <c r="M43" s="39"/>
      <c r="N43" s="42"/>
      <c r="O43" s="43"/>
      <c r="P43" s="44"/>
    </row>
    <row r="44" spans="1:16" s="22" customFormat="1" ht="16.5" customHeight="1">
      <c r="A44" s="118">
        <v>1</v>
      </c>
      <c r="B44" s="120" t="s">
        <v>71</v>
      </c>
      <c r="C44" s="122">
        <v>400</v>
      </c>
      <c r="D44" s="124" t="s">
        <v>72</v>
      </c>
      <c r="E44" s="126" t="s">
        <v>73</v>
      </c>
      <c r="F44" s="88">
        <v>2</v>
      </c>
      <c r="G44" s="88"/>
      <c r="H44" s="128">
        <f>(F44+G44)*16</f>
        <v>32</v>
      </c>
      <c r="I44" s="128">
        <f>ROUND((H44*0.75),0)</f>
        <v>24</v>
      </c>
      <c r="J44" s="110" t="s">
        <v>47</v>
      </c>
      <c r="K44" s="46"/>
      <c r="L44" s="139" t="s">
        <v>42</v>
      </c>
      <c r="M44" s="147" t="s">
        <v>74</v>
      </c>
      <c r="N44" s="112" t="s">
        <v>31</v>
      </c>
      <c r="O44" s="114"/>
      <c r="P44" s="116" t="s">
        <v>75</v>
      </c>
    </row>
    <row r="45" spans="1:16" s="22" customFormat="1" ht="16.5" customHeight="1">
      <c r="A45" s="119"/>
      <c r="B45" s="121"/>
      <c r="C45" s="123"/>
      <c r="D45" s="125"/>
      <c r="E45" s="127"/>
      <c r="F45" s="89"/>
      <c r="G45" s="89"/>
      <c r="H45" s="129"/>
      <c r="I45" s="129"/>
      <c r="J45" s="111"/>
      <c r="K45" s="46"/>
      <c r="L45" s="140"/>
      <c r="M45" s="148"/>
      <c r="N45" s="113"/>
      <c r="O45" s="115"/>
      <c r="P45" s="117"/>
    </row>
    <row r="46" spans="1:16" s="22" customFormat="1" ht="15" customHeight="1">
      <c r="A46" s="118">
        <v>2</v>
      </c>
      <c r="B46" s="120" t="s">
        <v>71</v>
      </c>
      <c r="C46" s="122">
        <v>402</v>
      </c>
      <c r="D46" s="124" t="s">
        <v>76</v>
      </c>
      <c r="E46" s="126" t="s">
        <v>77</v>
      </c>
      <c r="F46" s="88">
        <v>3</v>
      </c>
      <c r="G46" s="88"/>
      <c r="H46" s="128">
        <f>(F46+G46)*16</f>
        <v>48</v>
      </c>
      <c r="I46" s="128">
        <f>ROUND((H46*0.75),0)</f>
        <v>36</v>
      </c>
      <c r="J46" s="110" t="s">
        <v>78</v>
      </c>
      <c r="K46" s="46"/>
      <c r="L46" s="88" t="s">
        <v>79</v>
      </c>
      <c r="M46" s="145" t="s">
        <v>30</v>
      </c>
      <c r="N46" s="112" t="s">
        <v>31</v>
      </c>
      <c r="O46" s="114"/>
      <c r="P46" s="116" t="s">
        <v>75</v>
      </c>
    </row>
    <row r="47" spans="1:16" s="22" customFormat="1" ht="14.25" customHeight="1">
      <c r="A47" s="119"/>
      <c r="B47" s="121"/>
      <c r="C47" s="123"/>
      <c r="D47" s="125"/>
      <c r="E47" s="127"/>
      <c r="F47" s="89"/>
      <c r="G47" s="89"/>
      <c r="H47" s="129"/>
      <c r="I47" s="129"/>
      <c r="J47" s="111"/>
      <c r="K47" s="46"/>
      <c r="L47" s="89"/>
      <c r="M47" s="146"/>
      <c r="N47" s="113"/>
      <c r="O47" s="115"/>
      <c r="P47" s="117"/>
    </row>
    <row r="48" spans="1:16" s="22" customFormat="1" ht="16.5" customHeight="1">
      <c r="A48" s="118">
        <v>3</v>
      </c>
      <c r="B48" s="120" t="s">
        <v>80</v>
      </c>
      <c r="C48" s="122">
        <v>403</v>
      </c>
      <c r="D48" s="136" t="s">
        <v>81</v>
      </c>
      <c r="E48" s="126" t="s">
        <v>82</v>
      </c>
      <c r="F48" s="88">
        <v>3</v>
      </c>
      <c r="G48" s="88"/>
      <c r="H48" s="128">
        <f>(F48+G48)*16</f>
        <v>48</v>
      </c>
      <c r="I48" s="128">
        <f>ROUND((H48*0.75),0)</f>
        <v>36</v>
      </c>
      <c r="J48" s="110" t="s">
        <v>47</v>
      </c>
      <c r="K48" s="46"/>
      <c r="L48" s="88" t="s">
        <v>48</v>
      </c>
      <c r="M48" s="145" t="s">
        <v>30</v>
      </c>
      <c r="N48" s="112" t="s">
        <v>31</v>
      </c>
      <c r="O48" s="114"/>
      <c r="P48" s="116" t="s">
        <v>75</v>
      </c>
    </row>
    <row r="49" spans="1:16" s="22" customFormat="1" ht="13.5" customHeight="1">
      <c r="A49" s="119"/>
      <c r="B49" s="121"/>
      <c r="C49" s="123"/>
      <c r="D49" s="137"/>
      <c r="E49" s="127"/>
      <c r="F49" s="89"/>
      <c r="G49" s="89"/>
      <c r="H49" s="129"/>
      <c r="I49" s="129"/>
      <c r="J49" s="111"/>
      <c r="K49" s="46"/>
      <c r="L49" s="89"/>
      <c r="M49" s="146"/>
      <c r="N49" s="113"/>
      <c r="O49" s="115"/>
      <c r="P49" s="117"/>
    </row>
    <row r="50" spans="1:16" s="22" customFormat="1" ht="16.5" customHeight="1">
      <c r="A50" s="98">
        <v>4</v>
      </c>
      <c r="B50" s="100" t="s">
        <v>44</v>
      </c>
      <c r="C50" s="102">
        <v>202</v>
      </c>
      <c r="D50" s="104" t="s">
        <v>45</v>
      </c>
      <c r="E50" s="106" t="s">
        <v>46</v>
      </c>
      <c r="F50" s="108">
        <v>2</v>
      </c>
      <c r="G50" s="108"/>
      <c r="H50" s="90">
        <f>(F50+G50)*16</f>
        <v>32</v>
      </c>
      <c r="I50" s="90">
        <f>ROUND((H50*0.75),0)</f>
        <v>24</v>
      </c>
      <c r="J50" s="92" t="s">
        <v>47</v>
      </c>
      <c r="K50" s="82"/>
      <c r="L50" s="26" t="s">
        <v>36</v>
      </c>
      <c r="M50" s="27" t="s">
        <v>49</v>
      </c>
      <c r="N50" s="80" t="s">
        <v>50</v>
      </c>
      <c r="O50" s="114"/>
      <c r="P50" s="84" t="s">
        <v>83</v>
      </c>
    </row>
    <row r="51" spans="1:16" s="22" customFormat="1" ht="16.5" customHeight="1">
      <c r="A51" s="99"/>
      <c r="B51" s="101"/>
      <c r="C51" s="103"/>
      <c r="D51" s="105"/>
      <c r="E51" s="107"/>
      <c r="F51" s="109"/>
      <c r="G51" s="109"/>
      <c r="H51" s="91"/>
      <c r="I51" s="91"/>
      <c r="J51" s="93"/>
      <c r="K51" s="144"/>
      <c r="L51" s="26" t="s">
        <v>84</v>
      </c>
      <c r="M51" s="27" t="s">
        <v>53</v>
      </c>
      <c r="N51" s="81"/>
      <c r="O51" s="143"/>
      <c r="P51" s="85"/>
    </row>
    <row r="52" spans="1:16" s="22" customFormat="1" ht="16.5" customHeight="1">
      <c r="A52" s="28"/>
      <c r="B52" s="134"/>
      <c r="C52" s="135"/>
      <c r="D52" s="29" t="s">
        <v>54</v>
      </c>
      <c r="E52" s="30"/>
      <c r="F52" s="31">
        <f>SUM(F44:F51)</f>
        <v>10</v>
      </c>
      <c r="G52" s="31">
        <f>SUM(G44:G51)</f>
        <v>0</v>
      </c>
      <c r="H52" s="28">
        <f>SUM(H44:H51)</f>
        <v>160</v>
      </c>
      <c r="I52" s="28">
        <f>SUM(I44:I51)</f>
        <v>120</v>
      </c>
      <c r="J52" s="32"/>
      <c r="K52" s="33">
        <f>SUM(K50:K51)</f>
        <v>0</v>
      </c>
      <c r="L52" s="32"/>
      <c r="M52" s="34"/>
      <c r="N52" s="35"/>
      <c r="O52" s="28"/>
      <c r="P52" s="36"/>
    </row>
    <row r="53" spans="1:16" s="22" customFormat="1" ht="21" customHeight="1">
      <c r="A53" s="37" t="s">
        <v>85</v>
      </c>
      <c r="B53" s="38"/>
      <c r="C53" s="38"/>
      <c r="D53" s="39"/>
      <c r="E53" s="40"/>
      <c r="F53" s="41"/>
      <c r="G53" s="41"/>
      <c r="H53" s="40"/>
      <c r="I53" s="40"/>
      <c r="J53" s="40"/>
      <c r="K53" s="40"/>
      <c r="L53" s="40"/>
      <c r="M53" s="39"/>
      <c r="N53" s="42"/>
      <c r="O53" s="43"/>
      <c r="P53" s="44"/>
    </row>
    <row r="54" spans="1:16" s="22" customFormat="1" ht="21" customHeight="1">
      <c r="A54" s="118">
        <v>1</v>
      </c>
      <c r="B54" s="120" t="s">
        <v>71</v>
      </c>
      <c r="C54" s="122">
        <v>400</v>
      </c>
      <c r="D54" s="124" t="s">
        <v>72</v>
      </c>
      <c r="E54" s="126" t="s">
        <v>73</v>
      </c>
      <c r="F54" s="88">
        <v>2</v>
      </c>
      <c r="G54" s="88"/>
      <c r="H54" s="128">
        <f>(F54+G54)*16</f>
        <v>32</v>
      </c>
      <c r="I54" s="128">
        <f>ROUND((H54*0.75),0)</f>
        <v>24</v>
      </c>
      <c r="J54" s="110" t="s">
        <v>47</v>
      </c>
      <c r="K54" s="46"/>
      <c r="L54" s="139" t="s">
        <v>42</v>
      </c>
      <c r="M54" s="147" t="s">
        <v>74</v>
      </c>
      <c r="N54" s="112" t="s">
        <v>31</v>
      </c>
      <c r="O54" s="114"/>
      <c r="P54" s="116" t="s">
        <v>75</v>
      </c>
    </row>
    <row r="55" spans="1:16" s="22" customFormat="1" ht="14.25" customHeight="1">
      <c r="A55" s="119"/>
      <c r="B55" s="121"/>
      <c r="C55" s="123"/>
      <c r="D55" s="125"/>
      <c r="E55" s="127"/>
      <c r="F55" s="89"/>
      <c r="G55" s="89"/>
      <c r="H55" s="129"/>
      <c r="I55" s="129"/>
      <c r="J55" s="111"/>
      <c r="K55" s="46"/>
      <c r="L55" s="140"/>
      <c r="M55" s="148"/>
      <c r="N55" s="113"/>
      <c r="O55" s="115"/>
      <c r="P55" s="117"/>
    </row>
    <row r="56" spans="1:16" s="22" customFormat="1" ht="16.5" customHeight="1">
      <c r="A56" s="118">
        <v>2</v>
      </c>
      <c r="B56" s="120" t="s">
        <v>71</v>
      </c>
      <c r="C56" s="122">
        <v>402</v>
      </c>
      <c r="D56" s="124" t="s">
        <v>76</v>
      </c>
      <c r="E56" s="126" t="s">
        <v>77</v>
      </c>
      <c r="F56" s="88">
        <v>3</v>
      </c>
      <c r="G56" s="88"/>
      <c r="H56" s="128">
        <f>(F56+G56)*16</f>
        <v>48</v>
      </c>
      <c r="I56" s="128">
        <f>ROUND((H56*0.75),0)</f>
        <v>36</v>
      </c>
      <c r="J56" s="110" t="s">
        <v>78</v>
      </c>
      <c r="K56" s="46"/>
      <c r="L56" s="88" t="s">
        <v>79</v>
      </c>
      <c r="M56" s="145" t="s">
        <v>30</v>
      </c>
      <c r="N56" s="112" t="s">
        <v>31</v>
      </c>
      <c r="O56" s="114"/>
      <c r="P56" s="116" t="s">
        <v>75</v>
      </c>
    </row>
    <row r="57" spans="1:16" s="22" customFormat="1" ht="16.5" customHeight="1">
      <c r="A57" s="119"/>
      <c r="B57" s="121"/>
      <c r="C57" s="123"/>
      <c r="D57" s="125"/>
      <c r="E57" s="127"/>
      <c r="F57" s="89"/>
      <c r="G57" s="89"/>
      <c r="H57" s="129"/>
      <c r="I57" s="129"/>
      <c r="J57" s="111"/>
      <c r="K57" s="46"/>
      <c r="L57" s="89"/>
      <c r="M57" s="146"/>
      <c r="N57" s="113"/>
      <c r="O57" s="115"/>
      <c r="P57" s="117"/>
    </row>
    <row r="58" spans="1:16" s="22" customFormat="1" ht="16.5" customHeight="1">
      <c r="A58" s="118">
        <v>3</v>
      </c>
      <c r="B58" s="120" t="s">
        <v>80</v>
      </c>
      <c r="C58" s="122">
        <v>403</v>
      </c>
      <c r="D58" s="124" t="s">
        <v>81</v>
      </c>
      <c r="E58" s="126" t="s">
        <v>82</v>
      </c>
      <c r="F58" s="88">
        <v>3</v>
      </c>
      <c r="G58" s="88"/>
      <c r="H58" s="128">
        <f>(F58+G58)*16</f>
        <v>48</v>
      </c>
      <c r="I58" s="128">
        <f>ROUND((H58*0.75),0)</f>
        <v>36</v>
      </c>
      <c r="J58" s="110" t="s">
        <v>47</v>
      </c>
      <c r="K58" s="46"/>
      <c r="L58" s="88" t="s">
        <v>48</v>
      </c>
      <c r="M58" s="145" t="s">
        <v>30</v>
      </c>
      <c r="N58" s="112" t="s">
        <v>31</v>
      </c>
      <c r="O58" s="114"/>
      <c r="P58" s="116" t="s">
        <v>75</v>
      </c>
    </row>
    <row r="59" spans="1:16" s="22" customFormat="1" ht="16.5" customHeight="1">
      <c r="A59" s="119"/>
      <c r="B59" s="121"/>
      <c r="C59" s="123"/>
      <c r="D59" s="125"/>
      <c r="E59" s="127"/>
      <c r="F59" s="89"/>
      <c r="G59" s="89"/>
      <c r="H59" s="129"/>
      <c r="I59" s="129"/>
      <c r="J59" s="111"/>
      <c r="K59" s="46"/>
      <c r="L59" s="89"/>
      <c r="M59" s="146"/>
      <c r="N59" s="113"/>
      <c r="O59" s="115"/>
      <c r="P59" s="117"/>
    </row>
    <row r="60" spans="1:16" s="22" customFormat="1" ht="16.5" customHeight="1">
      <c r="A60" s="28"/>
      <c r="B60" s="134"/>
      <c r="C60" s="135"/>
      <c r="D60" s="29" t="s">
        <v>54</v>
      </c>
      <c r="E60" s="30"/>
      <c r="F60" s="31">
        <f>SUM(F54:F59)</f>
        <v>8</v>
      </c>
      <c r="G60" s="31">
        <f>SUM(G54:G59)</f>
        <v>0</v>
      </c>
      <c r="H60" s="28">
        <f>SUM(H54:H59)</f>
        <v>128</v>
      </c>
      <c r="I60" s="28">
        <f>SUM(I54:I59)</f>
        <v>96</v>
      </c>
      <c r="J60" s="32"/>
      <c r="K60" s="33">
        <f>SUM(K54:K55)</f>
        <v>0</v>
      </c>
      <c r="L60" s="32"/>
      <c r="M60" s="34"/>
      <c r="N60" s="35"/>
      <c r="O60" s="28"/>
      <c r="P60" s="36"/>
    </row>
    <row r="61" spans="1:16" s="22" customFormat="1" ht="21.75" customHeight="1">
      <c r="A61" s="45" t="s">
        <v>86</v>
      </c>
      <c r="B61" s="38"/>
      <c r="C61" s="38"/>
      <c r="D61" s="39"/>
      <c r="E61" s="40"/>
      <c r="F61" s="41"/>
      <c r="G61" s="41"/>
      <c r="H61" s="40"/>
      <c r="I61" s="40"/>
      <c r="J61" s="40"/>
      <c r="K61" s="40"/>
      <c r="L61" s="40"/>
      <c r="M61" s="39"/>
      <c r="N61" s="42"/>
      <c r="O61" s="43"/>
      <c r="P61" s="44"/>
    </row>
    <row r="62" spans="1:16" s="22" customFormat="1" ht="19.5" customHeight="1">
      <c r="A62" s="118">
        <v>1</v>
      </c>
      <c r="B62" s="120" t="s">
        <v>87</v>
      </c>
      <c r="C62" s="122">
        <v>376</v>
      </c>
      <c r="D62" s="124" t="s">
        <v>88</v>
      </c>
      <c r="E62" s="126" t="s">
        <v>89</v>
      </c>
      <c r="F62" s="88">
        <v>2</v>
      </c>
      <c r="G62" s="88"/>
      <c r="H62" s="128">
        <f>(F62+G62)*16</f>
        <v>32</v>
      </c>
      <c r="I62" s="128">
        <f aca="true" t="shared" si="0" ref="I62:I68">ROUND((H62*0.75),0)</f>
        <v>24</v>
      </c>
      <c r="J62" s="110" t="s">
        <v>47</v>
      </c>
      <c r="K62" s="46"/>
      <c r="L62" s="88" t="s">
        <v>48</v>
      </c>
      <c r="M62" s="110" t="s">
        <v>90</v>
      </c>
      <c r="N62" s="112" t="s">
        <v>31</v>
      </c>
      <c r="O62" s="114"/>
      <c r="P62" s="116" t="s">
        <v>91</v>
      </c>
    </row>
    <row r="63" spans="1:16" s="22" customFormat="1" ht="15.75" customHeight="1">
      <c r="A63" s="119"/>
      <c r="B63" s="121"/>
      <c r="C63" s="123"/>
      <c r="D63" s="125"/>
      <c r="E63" s="127"/>
      <c r="F63" s="89"/>
      <c r="G63" s="89"/>
      <c r="H63" s="129"/>
      <c r="I63" s="129"/>
      <c r="J63" s="111"/>
      <c r="K63" s="46"/>
      <c r="L63" s="89"/>
      <c r="M63" s="111"/>
      <c r="N63" s="113"/>
      <c r="O63" s="115"/>
      <c r="P63" s="117"/>
    </row>
    <row r="64" spans="1:16" s="22" customFormat="1" ht="19.5" customHeight="1">
      <c r="A64" s="118">
        <v>2</v>
      </c>
      <c r="B64" s="120" t="s">
        <v>92</v>
      </c>
      <c r="C64" s="122">
        <v>413</v>
      </c>
      <c r="D64" s="124" t="s">
        <v>93</v>
      </c>
      <c r="E64" s="126" t="s">
        <v>94</v>
      </c>
      <c r="F64" s="88">
        <v>2</v>
      </c>
      <c r="G64" s="88"/>
      <c r="H64" s="128">
        <f>(F64+G64)*16</f>
        <v>32</v>
      </c>
      <c r="I64" s="128">
        <f t="shared" si="0"/>
        <v>24</v>
      </c>
      <c r="J64" s="110" t="s">
        <v>28</v>
      </c>
      <c r="K64" s="46"/>
      <c r="L64" s="130"/>
      <c r="M64" s="132"/>
      <c r="N64" s="112" t="s">
        <v>31</v>
      </c>
      <c r="O64" s="114"/>
      <c r="P64" s="116" t="s">
        <v>91</v>
      </c>
    </row>
    <row r="65" spans="1:16" s="22" customFormat="1" ht="17.25" customHeight="1">
      <c r="A65" s="119"/>
      <c r="B65" s="121"/>
      <c r="C65" s="123"/>
      <c r="D65" s="125"/>
      <c r="E65" s="127"/>
      <c r="F65" s="89"/>
      <c r="G65" s="89"/>
      <c r="H65" s="129"/>
      <c r="I65" s="129"/>
      <c r="J65" s="111"/>
      <c r="K65" s="46"/>
      <c r="L65" s="131"/>
      <c r="M65" s="133"/>
      <c r="N65" s="113"/>
      <c r="O65" s="115"/>
      <c r="P65" s="117"/>
    </row>
    <row r="66" spans="1:16" s="22" customFormat="1" ht="19.5" customHeight="1">
      <c r="A66" s="118">
        <v>3</v>
      </c>
      <c r="B66" s="120" t="s">
        <v>92</v>
      </c>
      <c r="C66" s="122">
        <v>406</v>
      </c>
      <c r="D66" s="124" t="s">
        <v>96</v>
      </c>
      <c r="E66" s="126" t="s">
        <v>97</v>
      </c>
      <c r="F66" s="88">
        <v>2</v>
      </c>
      <c r="G66" s="88"/>
      <c r="H66" s="128">
        <f>(F66+G66)*16</f>
        <v>32</v>
      </c>
      <c r="I66" s="128">
        <f t="shared" si="0"/>
        <v>24</v>
      </c>
      <c r="J66" s="110" t="s">
        <v>47</v>
      </c>
      <c r="K66" s="46"/>
      <c r="L66" s="139" t="s">
        <v>29</v>
      </c>
      <c r="M66" s="141" t="s">
        <v>98</v>
      </c>
      <c r="N66" s="112" t="s">
        <v>31</v>
      </c>
      <c r="O66" s="114"/>
      <c r="P66" s="116" t="s">
        <v>91</v>
      </c>
    </row>
    <row r="67" spans="1:16" s="22" customFormat="1" ht="15.75" customHeight="1">
      <c r="A67" s="119"/>
      <c r="B67" s="121"/>
      <c r="C67" s="123"/>
      <c r="D67" s="125"/>
      <c r="E67" s="127"/>
      <c r="F67" s="89"/>
      <c r="G67" s="89"/>
      <c r="H67" s="129"/>
      <c r="I67" s="129"/>
      <c r="J67" s="111"/>
      <c r="K67" s="46"/>
      <c r="L67" s="140"/>
      <c r="M67" s="142"/>
      <c r="N67" s="113"/>
      <c r="O67" s="115"/>
      <c r="P67" s="117"/>
    </row>
    <row r="68" spans="1:16" s="22" customFormat="1" ht="19.5" customHeight="1">
      <c r="A68" s="118">
        <v>4</v>
      </c>
      <c r="B68" s="120" t="s">
        <v>25</v>
      </c>
      <c r="C68" s="122">
        <v>426</v>
      </c>
      <c r="D68" s="124" t="s">
        <v>99</v>
      </c>
      <c r="E68" s="126" t="s">
        <v>100</v>
      </c>
      <c r="F68" s="88">
        <v>2</v>
      </c>
      <c r="G68" s="88"/>
      <c r="H68" s="128">
        <f>(F68+G68)*16</f>
        <v>32</v>
      </c>
      <c r="I68" s="128">
        <f t="shared" si="0"/>
        <v>24</v>
      </c>
      <c r="J68" s="110" t="s">
        <v>47</v>
      </c>
      <c r="K68" s="114"/>
      <c r="L68" s="88" t="s">
        <v>79</v>
      </c>
      <c r="M68" s="110" t="s">
        <v>101</v>
      </c>
      <c r="N68" s="112" t="s">
        <v>31</v>
      </c>
      <c r="O68" s="114"/>
      <c r="P68" s="116" t="s">
        <v>91</v>
      </c>
    </row>
    <row r="69" spans="1:16" s="22" customFormat="1" ht="15.75" customHeight="1">
      <c r="A69" s="119"/>
      <c r="B69" s="121"/>
      <c r="C69" s="123"/>
      <c r="D69" s="125"/>
      <c r="E69" s="127"/>
      <c r="F69" s="89"/>
      <c r="G69" s="89"/>
      <c r="H69" s="129"/>
      <c r="I69" s="129"/>
      <c r="J69" s="111"/>
      <c r="K69" s="143"/>
      <c r="L69" s="89"/>
      <c r="M69" s="111"/>
      <c r="N69" s="113"/>
      <c r="O69" s="143"/>
      <c r="P69" s="117"/>
    </row>
    <row r="70" spans="1:16" s="22" customFormat="1" ht="19.5" customHeight="1">
      <c r="A70" s="98">
        <v>5</v>
      </c>
      <c r="B70" s="100" t="s">
        <v>44</v>
      </c>
      <c r="C70" s="102">
        <v>202</v>
      </c>
      <c r="D70" s="104" t="s">
        <v>45</v>
      </c>
      <c r="E70" s="106" t="s">
        <v>46</v>
      </c>
      <c r="F70" s="108">
        <v>2</v>
      </c>
      <c r="G70" s="108"/>
      <c r="H70" s="90">
        <f>(F70+G70)*16</f>
        <v>32</v>
      </c>
      <c r="I70" s="90">
        <f>ROUND((H70*0.75),0)</f>
        <v>24</v>
      </c>
      <c r="J70" s="92" t="s">
        <v>47</v>
      </c>
      <c r="K70" s="82"/>
      <c r="L70" s="26" t="s">
        <v>36</v>
      </c>
      <c r="M70" s="27" t="s">
        <v>49</v>
      </c>
      <c r="N70" s="80" t="s">
        <v>50</v>
      </c>
      <c r="O70" s="114"/>
      <c r="P70" s="84" t="s">
        <v>83</v>
      </c>
    </row>
    <row r="71" spans="1:16" s="22" customFormat="1" ht="19.5" customHeight="1">
      <c r="A71" s="99"/>
      <c r="B71" s="101"/>
      <c r="C71" s="103"/>
      <c r="D71" s="105"/>
      <c r="E71" s="107"/>
      <c r="F71" s="109"/>
      <c r="G71" s="109"/>
      <c r="H71" s="91"/>
      <c r="I71" s="91"/>
      <c r="J71" s="93"/>
      <c r="K71" s="144"/>
      <c r="L71" s="26" t="s">
        <v>84</v>
      </c>
      <c r="M71" s="27" t="s">
        <v>53</v>
      </c>
      <c r="N71" s="81"/>
      <c r="O71" s="143"/>
      <c r="P71" s="85"/>
    </row>
    <row r="72" spans="1:16" s="22" customFormat="1" ht="19.5" customHeight="1">
      <c r="A72" s="28"/>
      <c r="B72" s="134"/>
      <c r="C72" s="135"/>
      <c r="D72" s="29" t="s">
        <v>54</v>
      </c>
      <c r="E72" s="30"/>
      <c r="F72" s="49">
        <f>SUM(F62:F71)</f>
        <v>10</v>
      </c>
      <c r="G72" s="49">
        <f>SUM(G62:G67)</f>
        <v>0</v>
      </c>
      <c r="H72" s="49">
        <f>SUM(H62:H71)</f>
        <v>160</v>
      </c>
      <c r="I72" s="49">
        <f>SUM(I62:I71)</f>
        <v>120</v>
      </c>
      <c r="J72" s="32"/>
      <c r="K72" s="33">
        <f>SUM(K66:K67)</f>
        <v>0</v>
      </c>
      <c r="L72" s="32"/>
      <c r="M72" s="34"/>
      <c r="N72" s="35"/>
      <c r="O72" s="28"/>
      <c r="P72" s="36"/>
    </row>
    <row r="73" spans="1:16" s="22" customFormat="1" ht="19.5" customHeight="1">
      <c r="A73" s="45" t="s">
        <v>102</v>
      </c>
      <c r="B73" s="38"/>
      <c r="C73" s="38"/>
      <c r="D73" s="50"/>
      <c r="E73" s="40"/>
      <c r="F73" s="41"/>
      <c r="G73" s="41"/>
      <c r="H73" s="40"/>
      <c r="I73" s="40"/>
      <c r="J73" s="40"/>
      <c r="K73" s="40"/>
      <c r="L73" s="40"/>
      <c r="M73" s="39"/>
      <c r="N73" s="42"/>
      <c r="O73" s="43"/>
      <c r="P73" s="44"/>
    </row>
    <row r="74" spans="1:16" s="23" customFormat="1" ht="19.5" customHeight="1">
      <c r="A74" s="118">
        <v>1</v>
      </c>
      <c r="B74" s="120" t="s">
        <v>87</v>
      </c>
      <c r="C74" s="122">
        <v>376</v>
      </c>
      <c r="D74" s="124" t="s">
        <v>88</v>
      </c>
      <c r="E74" s="126" t="s">
        <v>89</v>
      </c>
      <c r="F74" s="88">
        <v>2</v>
      </c>
      <c r="G74" s="88"/>
      <c r="H74" s="128">
        <f>(F74+G74)*16</f>
        <v>32</v>
      </c>
      <c r="I74" s="128">
        <f aca="true" t="shared" si="1" ref="I74:I80">ROUND((H74*0.75),0)</f>
        <v>24</v>
      </c>
      <c r="J74" s="110" t="s">
        <v>47</v>
      </c>
      <c r="K74" s="114"/>
      <c r="L74" s="88" t="s">
        <v>48</v>
      </c>
      <c r="M74" s="110" t="s">
        <v>90</v>
      </c>
      <c r="N74" s="112" t="s">
        <v>31</v>
      </c>
      <c r="O74" s="114"/>
      <c r="P74" s="116" t="s">
        <v>91</v>
      </c>
    </row>
    <row r="75" spans="1:16" s="23" customFormat="1" ht="19.5" customHeight="1">
      <c r="A75" s="119"/>
      <c r="B75" s="121"/>
      <c r="C75" s="123"/>
      <c r="D75" s="125"/>
      <c r="E75" s="127"/>
      <c r="F75" s="89"/>
      <c r="G75" s="89"/>
      <c r="H75" s="129"/>
      <c r="I75" s="129"/>
      <c r="J75" s="111"/>
      <c r="K75" s="143"/>
      <c r="L75" s="89"/>
      <c r="M75" s="111"/>
      <c r="N75" s="113"/>
      <c r="O75" s="115"/>
      <c r="P75" s="117"/>
    </row>
    <row r="76" spans="1:16" s="22" customFormat="1" ht="19.5" customHeight="1">
      <c r="A76" s="118">
        <v>2</v>
      </c>
      <c r="B76" s="120" t="s">
        <v>92</v>
      </c>
      <c r="C76" s="122">
        <v>413</v>
      </c>
      <c r="D76" s="124" t="s">
        <v>93</v>
      </c>
      <c r="E76" s="126" t="s">
        <v>94</v>
      </c>
      <c r="F76" s="88">
        <v>2</v>
      </c>
      <c r="G76" s="88"/>
      <c r="H76" s="128">
        <f>(F76+G76)*16</f>
        <v>32</v>
      </c>
      <c r="I76" s="128">
        <f t="shared" si="1"/>
        <v>24</v>
      </c>
      <c r="J76" s="110" t="s">
        <v>28</v>
      </c>
      <c r="K76" s="46"/>
      <c r="L76" s="130"/>
      <c r="M76" s="132"/>
      <c r="N76" s="112" t="s">
        <v>31</v>
      </c>
      <c r="O76" s="114"/>
      <c r="P76" s="116" t="s">
        <v>91</v>
      </c>
    </row>
    <row r="77" spans="1:16" s="22" customFormat="1" ht="19.5" customHeight="1">
      <c r="A77" s="119"/>
      <c r="B77" s="121"/>
      <c r="C77" s="123"/>
      <c r="D77" s="125"/>
      <c r="E77" s="127"/>
      <c r="F77" s="89"/>
      <c r="G77" s="89"/>
      <c r="H77" s="129"/>
      <c r="I77" s="129"/>
      <c r="J77" s="111"/>
      <c r="K77" s="46"/>
      <c r="L77" s="131"/>
      <c r="M77" s="133"/>
      <c r="N77" s="113"/>
      <c r="O77" s="115"/>
      <c r="P77" s="117"/>
    </row>
    <row r="78" spans="1:16" s="22" customFormat="1" ht="19.5" customHeight="1">
      <c r="A78" s="118">
        <v>3</v>
      </c>
      <c r="B78" s="120" t="s">
        <v>92</v>
      </c>
      <c r="C78" s="122">
        <v>406</v>
      </c>
      <c r="D78" s="124" t="s">
        <v>96</v>
      </c>
      <c r="E78" s="126" t="s">
        <v>97</v>
      </c>
      <c r="F78" s="88">
        <v>2</v>
      </c>
      <c r="G78" s="88"/>
      <c r="H78" s="128">
        <f>(F78+G78)*16</f>
        <v>32</v>
      </c>
      <c r="I78" s="128">
        <f t="shared" si="1"/>
        <v>24</v>
      </c>
      <c r="J78" s="110" t="s">
        <v>47</v>
      </c>
      <c r="K78" s="46"/>
      <c r="L78" s="139" t="s">
        <v>29</v>
      </c>
      <c r="M78" s="141" t="s">
        <v>98</v>
      </c>
      <c r="N78" s="112" t="s">
        <v>31</v>
      </c>
      <c r="O78" s="114"/>
      <c r="P78" s="116" t="s">
        <v>91</v>
      </c>
    </row>
    <row r="79" spans="1:16" s="22" customFormat="1" ht="15" customHeight="1">
      <c r="A79" s="119"/>
      <c r="B79" s="121"/>
      <c r="C79" s="123"/>
      <c r="D79" s="125"/>
      <c r="E79" s="127"/>
      <c r="F79" s="89"/>
      <c r="G79" s="89"/>
      <c r="H79" s="129"/>
      <c r="I79" s="129"/>
      <c r="J79" s="111"/>
      <c r="K79" s="46"/>
      <c r="L79" s="140"/>
      <c r="M79" s="142"/>
      <c r="N79" s="113"/>
      <c r="O79" s="115"/>
      <c r="P79" s="117"/>
    </row>
    <row r="80" spans="1:16" s="22" customFormat="1" ht="19.5" customHeight="1">
      <c r="A80" s="118">
        <v>4</v>
      </c>
      <c r="B80" s="120" t="s">
        <v>25</v>
      </c>
      <c r="C80" s="122">
        <v>426</v>
      </c>
      <c r="D80" s="124" t="s">
        <v>99</v>
      </c>
      <c r="E80" s="126" t="s">
        <v>100</v>
      </c>
      <c r="F80" s="88">
        <v>2</v>
      </c>
      <c r="G80" s="88"/>
      <c r="H80" s="128">
        <f>(F80+G80)*16</f>
        <v>32</v>
      </c>
      <c r="I80" s="128">
        <f t="shared" si="1"/>
        <v>24</v>
      </c>
      <c r="J80" s="110" t="s">
        <v>47</v>
      </c>
      <c r="K80" s="46"/>
      <c r="L80" s="88" t="s">
        <v>79</v>
      </c>
      <c r="M80" s="110" t="s">
        <v>101</v>
      </c>
      <c r="N80" s="112" t="s">
        <v>31</v>
      </c>
      <c r="O80" s="114"/>
      <c r="P80" s="116" t="s">
        <v>91</v>
      </c>
    </row>
    <row r="81" spans="1:16" s="22" customFormat="1" ht="18" customHeight="1">
      <c r="A81" s="119"/>
      <c r="B81" s="121"/>
      <c r="C81" s="123"/>
      <c r="D81" s="125"/>
      <c r="E81" s="127"/>
      <c r="F81" s="89"/>
      <c r="G81" s="89"/>
      <c r="H81" s="129"/>
      <c r="I81" s="129"/>
      <c r="J81" s="111"/>
      <c r="K81" s="46"/>
      <c r="L81" s="89"/>
      <c r="M81" s="111"/>
      <c r="N81" s="113"/>
      <c r="O81" s="115"/>
      <c r="P81" s="117"/>
    </row>
    <row r="82" spans="1:16" s="22" customFormat="1" ht="19.5" customHeight="1">
      <c r="A82" s="28"/>
      <c r="B82" s="134"/>
      <c r="C82" s="135"/>
      <c r="D82" s="29" t="s">
        <v>54</v>
      </c>
      <c r="E82" s="30"/>
      <c r="F82" s="31">
        <f>SUM(F74:F81)</f>
        <v>8</v>
      </c>
      <c r="G82" s="31">
        <f>SUM(G74:G77)</f>
        <v>0</v>
      </c>
      <c r="H82" s="31">
        <f>SUM(H74:H81)</f>
        <v>128</v>
      </c>
      <c r="I82" s="31">
        <f>SUM(I74:I81)</f>
        <v>96</v>
      </c>
      <c r="J82" s="32"/>
      <c r="K82" s="33"/>
      <c r="L82" s="32"/>
      <c r="M82" s="34"/>
      <c r="N82" s="35"/>
      <c r="O82" s="28"/>
      <c r="P82" s="36"/>
    </row>
    <row r="83" spans="1:16" s="22" customFormat="1" ht="18.75" customHeight="1">
      <c r="A83" s="51" t="s">
        <v>103</v>
      </c>
      <c r="B83" s="52"/>
      <c r="C83" s="52"/>
      <c r="D83" s="39"/>
      <c r="E83" s="53"/>
      <c r="F83" s="41"/>
      <c r="G83" s="41"/>
      <c r="H83" s="40"/>
      <c r="I83" s="40"/>
      <c r="J83" s="40"/>
      <c r="K83" s="40"/>
      <c r="L83" s="40"/>
      <c r="M83" s="54"/>
      <c r="N83" s="42"/>
      <c r="O83" s="43"/>
      <c r="P83" s="44"/>
    </row>
    <row r="84" spans="1:16" s="22" customFormat="1" ht="18.75" customHeight="1">
      <c r="A84" s="118">
        <v>1</v>
      </c>
      <c r="B84" s="120" t="s">
        <v>104</v>
      </c>
      <c r="C84" s="122">
        <v>302</v>
      </c>
      <c r="D84" s="124" t="s">
        <v>105</v>
      </c>
      <c r="E84" s="126" t="s">
        <v>106</v>
      </c>
      <c r="F84" s="88">
        <v>2</v>
      </c>
      <c r="G84" s="88"/>
      <c r="H84" s="128">
        <f>(F84+G84)*16</f>
        <v>32</v>
      </c>
      <c r="I84" s="128">
        <f aca="true" t="shared" si="2" ref="I84:I92">ROUND((H84*0.75),0)</f>
        <v>24</v>
      </c>
      <c r="J84" s="110" t="s">
        <v>28</v>
      </c>
      <c r="K84" s="46"/>
      <c r="L84" s="139" t="s">
        <v>36</v>
      </c>
      <c r="M84" s="141" t="s">
        <v>98</v>
      </c>
      <c r="N84" s="112" t="s">
        <v>31</v>
      </c>
      <c r="O84" s="114"/>
      <c r="P84" s="116" t="s">
        <v>107</v>
      </c>
    </row>
    <row r="85" spans="1:16" s="22" customFormat="1" ht="15.75" customHeight="1">
      <c r="A85" s="119"/>
      <c r="B85" s="121"/>
      <c r="C85" s="123"/>
      <c r="D85" s="125"/>
      <c r="E85" s="127"/>
      <c r="F85" s="89"/>
      <c r="G85" s="89"/>
      <c r="H85" s="129"/>
      <c r="I85" s="129"/>
      <c r="J85" s="111"/>
      <c r="K85" s="46"/>
      <c r="L85" s="140"/>
      <c r="M85" s="142"/>
      <c r="N85" s="113"/>
      <c r="O85" s="115"/>
      <c r="P85" s="117"/>
    </row>
    <row r="86" spans="1:16" s="22" customFormat="1" ht="15" customHeight="1">
      <c r="A86" s="118">
        <v>2</v>
      </c>
      <c r="B86" s="120" t="s">
        <v>80</v>
      </c>
      <c r="C86" s="122">
        <v>403</v>
      </c>
      <c r="D86" s="124" t="s">
        <v>81</v>
      </c>
      <c r="E86" s="126" t="s">
        <v>108</v>
      </c>
      <c r="F86" s="88">
        <v>3</v>
      </c>
      <c r="G86" s="108"/>
      <c r="H86" s="128">
        <f>(F86+G86)*16</f>
        <v>48</v>
      </c>
      <c r="I86" s="128">
        <f t="shared" si="2"/>
        <v>36</v>
      </c>
      <c r="J86" s="110" t="s">
        <v>78</v>
      </c>
      <c r="K86" s="55"/>
      <c r="L86" s="88" t="s">
        <v>29</v>
      </c>
      <c r="M86" s="110" t="s">
        <v>109</v>
      </c>
      <c r="N86" s="112" t="s">
        <v>31</v>
      </c>
      <c r="O86" s="82"/>
      <c r="P86" s="116" t="s">
        <v>107</v>
      </c>
    </row>
    <row r="87" spans="1:16" s="22" customFormat="1" ht="15.75" customHeight="1">
      <c r="A87" s="119"/>
      <c r="B87" s="121"/>
      <c r="C87" s="123"/>
      <c r="D87" s="125"/>
      <c r="E87" s="127"/>
      <c r="F87" s="89"/>
      <c r="G87" s="109"/>
      <c r="H87" s="129"/>
      <c r="I87" s="129"/>
      <c r="J87" s="111"/>
      <c r="K87" s="55"/>
      <c r="L87" s="89"/>
      <c r="M87" s="111"/>
      <c r="N87" s="113"/>
      <c r="O87" s="83"/>
      <c r="P87" s="117"/>
    </row>
    <row r="88" spans="1:16" s="22" customFormat="1" ht="18.75" customHeight="1">
      <c r="A88" s="118">
        <v>3</v>
      </c>
      <c r="B88" s="120" t="s">
        <v>80</v>
      </c>
      <c r="C88" s="122">
        <v>402</v>
      </c>
      <c r="D88" s="124" t="s">
        <v>110</v>
      </c>
      <c r="E88" s="126" t="s">
        <v>111</v>
      </c>
      <c r="F88" s="88">
        <v>3</v>
      </c>
      <c r="G88" s="88"/>
      <c r="H88" s="128">
        <f>(F88+G88)*16</f>
        <v>48</v>
      </c>
      <c r="I88" s="128">
        <f t="shared" si="2"/>
        <v>36</v>
      </c>
      <c r="J88" s="110" t="s">
        <v>112</v>
      </c>
      <c r="K88" s="46"/>
      <c r="L88" s="24" t="s">
        <v>79</v>
      </c>
      <c r="M88" s="110" t="s">
        <v>109</v>
      </c>
      <c r="N88" s="112" t="s">
        <v>31</v>
      </c>
      <c r="O88" s="114"/>
      <c r="P88" s="116" t="s">
        <v>107</v>
      </c>
    </row>
    <row r="89" spans="1:16" s="22" customFormat="1" ht="18" customHeight="1">
      <c r="A89" s="119"/>
      <c r="B89" s="121"/>
      <c r="C89" s="123"/>
      <c r="D89" s="125"/>
      <c r="E89" s="127"/>
      <c r="F89" s="89"/>
      <c r="G89" s="89"/>
      <c r="H89" s="129"/>
      <c r="I89" s="129"/>
      <c r="J89" s="111"/>
      <c r="K89" s="46"/>
      <c r="L89" s="24" t="s">
        <v>48</v>
      </c>
      <c r="M89" s="111"/>
      <c r="N89" s="113"/>
      <c r="O89" s="115"/>
      <c r="P89" s="117"/>
    </row>
    <row r="90" spans="1:16" s="22" customFormat="1" ht="18.75" customHeight="1">
      <c r="A90" s="118">
        <v>4</v>
      </c>
      <c r="B90" s="120" t="s">
        <v>80</v>
      </c>
      <c r="C90" s="122">
        <v>406</v>
      </c>
      <c r="D90" s="124" t="s">
        <v>113</v>
      </c>
      <c r="E90" s="126" t="s">
        <v>114</v>
      </c>
      <c r="F90" s="88">
        <v>3</v>
      </c>
      <c r="G90" s="88"/>
      <c r="H90" s="128">
        <f>(F90+G90)*16</f>
        <v>48</v>
      </c>
      <c r="I90" s="128">
        <f t="shared" si="2"/>
        <v>36</v>
      </c>
      <c r="J90" s="110" t="s">
        <v>78</v>
      </c>
      <c r="K90" s="46"/>
      <c r="L90" s="130"/>
      <c r="M90" s="132"/>
      <c r="N90" s="112" t="s">
        <v>31</v>
      </c>
      <c r="O90" s="114"/>
      <c r="P90" s="116" t="s">
        <v>107</v>
      </c>
    </row>
    <row r="91" spans="1:16" s="22" customFormat="1" ht="15" customHeight="1">
      <c r="A91" s="119"/>
      <c r="B91" s="121"/>
      <c r="C91" s="123"/>
      <c r="D91" s="125"/>
      <c r="E91" s="127"/>
      <c r="F91" s="89"/>
      <c r="G91" s="89"/>
      <c r="H91" s="129"/>
      <c r="I91" s="129"/>
      <c r="J91" s="111"/>
      <c r="K91" s="46"/>
      <c r="L91" s="131"/>
      <c r="M91" s="133"/>
      <c r="N91" s="113"/>
      <c r="O91" s="115"/>
      <c r="P91" s="117"/>
    </row>
    <row r="92" spans="1:16" s="22" customFormat="1" ht="17.25" customHeight="1">
      <c r="A92" s="98">
        <v>5</v>
      </c>
      <c r="B92" s="100" t="s">
        <v>44</v>
      </c>
      <c r="C92" s="102">
        <v>202</v>
      </c>
      <c r="D92" s="104" t="s">
        <v>45</v>
      </c>
      <c r="E92" s="106" t="s">
        <v>115</v>
      </c>
      <c r="F92" s="108">
        <v>2</v>
      </c>
      <c r="G92" s="88"/>
      <c r="H92" s="90">
        <f>(F92+G92)*16</f>
        <v>32</v>
      </c>
      <c r="I92" s="90">
        <f t="shared" si="2"/>
        <v>24</v>
      </c>
      <c r="J92" s="92" t="s">
        <v>47</v>
      </c>
      <c r="K92" s="46"/>
      <c r="L92" s="108" t="s">
        <v>84</v>
      </c>
      <c r="M92" s="92" t="s">
        <v>90</v>
      </c>
      <c r="N92" s="80" t="s">
        <v>50</v>
      </c>
      <c r="O92" s="82"/>
      <c r="P92" s="84" t="s">
        <v>116</v>
      </c>
    </row>
    <row r="93" spans="1:16" s="22" customFormat="1" ht="15.75" customHeight="1">
      <c r="A93" s="99"/>
      <c r="B93" s="101" t="s">
        <v>44</v>
      </c>
      <c r="C93" s="103">
        <v>201</v>
      </c>
      <c r="D93" s="105" t="s">
        <v>117</v>
      </c>
      <c r="E93" s="107"/>
      <c r="F93" s="109"/>
      <c r="G93" s="89"/>
      <c r="H93" s="91"/>
      <c r="I93" s="91"/>
      <c r="J93" s="93"/>
      <c r="K93" s="46"/>
      <c r="L93" s="109"/>
      <c r="M93" s="138"/>
      <c r="N93" s="81"/>
      <c r="O93" s="83"/>
      <c r="P93" s="85"/>
    </row>
    <row r="94" spans="1:16" s="22" customFormat="1" ht="18.75" customHeight="1">
      <c r="A94" s="28"/>
      <c r="B94" s="134"/>
      <c r="C94" s="135"/>
      <c r="D94" s="29" t="s">
        <v>54</v>
      </c>
      <c r="E94" s="30"/>
      <c r="F94" s="49">
        <f>SUM(F84:F93)</f>
        <v>13</v>
      </c>
      <c r="G94" s="49">
        <f>SUM(G84:G87)</f>
        <v>0</v>
      </c>
      <c r="H94" s="49">
        <f>SUM(H84:H93)</f>
        <v>208</v>
      </c>
      <c r="I94" s="49">
        <f>SUM(I84:I93)</f>
        <v>156</v>
      </c>
      <c r="J94" s="32"/>
      <c r="K94" s="33"/>
      <c r="L94" s="32"/>
      <c r="M94" s="34"/>
      <c r="N94" s="35"/>
      <c r="O94" s="28"/>
      <c r="P94" s="36"/>
    </row>
    <row r="95" spans="1:16" s="22" customFormat="1" ht="18.75" customHeight="1">
      <c r="A95" s="51" t="s">
        <v>118</v>
      </c>
      <c r="B95" s="52"/>
      <c r="C95" s="52"/>
      <c r="D95" s="39"/>
      <c r="E95" s="53"/>
      <c r="F95" s="41"/>
      <c r="G95" s="41"/>
      <c r="H95" s="40"/>
      <c r="I95" s="40"/>
      <c r="J95" s="40"/>
      <c r="K95" s="40"/>
      <c r="L95" s="40"/>
      <c r="M95" s="54"/>
      <c r="N95" s="42"/>
      <c r="O95" s="43"/>
      <c r="P95" s="44"/>
    </row>
    <row r="96" spans="1:16" s="22" customFormat="1" ht="17.25" customHeight="1">
      <c r="A96" s="118">
        <v>1</v>
      </c>
      <c r="B96" s="120" t="s">
        <v>104</v>
      </c>
      <c r="C96" s="122">
        <v>302</v>
      </c>
      <c r="D96" s="124" t="s">
        <v>105</v>
      </c>
      <c r="E96" s="126" t="s">
        <v>119</v>
      </c>
      <c r="F96" s="88">
        <v>2</v>
      </c>
      <c r="G96" s="88"/>
      <c r="H96" s="128">
        <f>(F96+G96)*16</f>
        <v>32</v>
      </c>
      <c r="I96" s="128">
        <f aca="true" t="shared" si="3" ref="I96:I102">ROUND((H96*0.75),0)</f>
        <v>24</v>
      </c>
      <c r="J96" s="110" t="s">
        <v>47</v>
      </c>
      <c r="K96" s="46"/>
      <c r="L96" s="88" t="s">
        <v>29</v>
      </c>
      <c r="M96" s="110" t="s">
        <v>95</v>
      </c>
      <c r="N96" s="112" t="s">
        <v>31</v>
      </c>
      <c r="O96" s="114"/>
      <c r="P96" s="116" t="s">
        <v>120</v>
      </c>
    </row>
    <row r="97" spans="1:16" s="22" customFormat="1" ht="14.25" customHeight="1">
      <c r="A97" s="119"/>
      <c r="B97" s="121"/>
      <c r="C97" s="123"/>
      <c r="D97" s="125"/>
      <c r="E97" s="127"/>
      <c r="F97" s="89"/>
      <c r="G97" s="89"/>
      <c r="H97" s="129"/>
      <c r="I97" s="129"/>
      <c r="J97" s="111"/>
      <c r="K97" s="46"/>
      <c r="L97" s="89"/>
      <c r="M97" s="111"/>
      <c r="N97" s="113"/>
      <c r="O97" s="115"/>
      <c r="P97" s="117"/>
    </row>
    <row r="98" spans="1:16" s="22" customFormat="1" ht="17.25" customHeight="1">
      <c r="A98" s="118">
        <v>2</v>
      </c>
      <c r="B98" s="120" t="s">
        <v>80</v>
      </c>
      <c r="C98" s="122">
        <v>403</v>
      </c>
      <c r="D98" s="124" t="s">
        <v>81</v>
      </c>
      <c r="E98" s="126" t="s">
        <v>108</v>
      </c>
      <c r="F98" s="88">
        <v>3</v>
      </c>
      <c r="G98" s="108"/>
      <c r="H98" s="128">
        <f>(F98+G98)*16</f>
        <v>48</v>
      </c>
      <c r="I98" s="128">
        <f t="shared" si="3"/>
        <v>36</v>
      </c>
      <c r="J98" s="110" t="s">
        <v>47</v>
      </c>
      <c r="K98" s="55"/>
      <c r="L98" s="88" t="s">
        <v>42</v>
      </c>
      <c r="M98" s="110" t="s">
        <v>121</v>
      </c>
      <c r="N98" s="112" t="s">
        <v>31</v>
      </c>
      <c r="O98" s="82"/>
      <c r="P98" s="116" t="s">
        <v>120</v>
      </c>
    </row>
    <row r="99" spans="1:16" s="22" customFormat="1" ht="13.5" customHeight="1">
      <c r="A99" s="119"/>
      <c r="B99" s="121"/>
      <c r="C99" s="123"/>
      <c r="D99" s="125"/>
      <c r="E99" s="127"/>
      <c r="F99" s="89"/>
      <c r="G99" s="109"/>
      <c r="H99" s="129"/>
      <c r="I99" s="129"/>
      <c r="J99" s="111"/>
      <c r="K99" s="55"/>
      <c r="L99" s="89"/>
      <c r="M99" s="111"/>
      <c r="N99" s="113"/>
      <c r="O99" s="83"/>
      <c r="P99" s="117"/>
    </row>
    <row r="100" spans="1:16" s="22" customFormat="1" ht="18.75" customHeight="1">
      <c r="A100" s="118">
        <v>3</v>
      </c>
      <c r="B100" s="120" t="s">
        <v>80</v>
      </c>
      <c r="C100" s="122">
        <v>402</v>
      </c>
      <c r="D100" s="124" t="s">
        <v>110</v>
      </c>
      <c r="E100" s="126" t="s">
        <v>111</v>
      </c>
      <c r="F100" s="88">
        <v>3</v>
      </c>
      <c r="G100" s="88"/>
      <c r="H100" s="128">
        <f>(F100+G100)*16</f>
        <v>48</v>
      </c>
      <c r="I100" s="128">
        <f t="shared" si="3"/>
        <v>36</v>
      </c>
      <c r="J100" s="110" t="s">
        <v>47</v>
      </c>
      <c r="K100" s="46"/>
      <c r="L100" s="24" t="s">
        <v>36</v>
      </c>
      <c r="M100" s="110" t="s">
        <v>109</v>
      </c>
      <c r="N100" s="112" t="s">
        <v>31</v>
      </c>
      <c r="O100" s="114"/>
      <c r="P100" s="116" t="s">
        <v>120</v>
      </c>
    </row>
    <row r="101" spans="1:16" s="22" customFormat="1" ht="15.75" customHeight="1">
      <c r="A101" s="119"/>
      <c r="B101" s="121"/>
      <c r="C101" s="123"/>
      <c r="D101" s="125"/>
      <c r="E101" s="127"/>
      <c r="F101" s="89"/>
      <c r="G101" s="89"/>
      <c r="H101" s="129"/>
      <c r="I101" s="129"/>
      <c r="J101" s="111"/>
      <c r="K101" s="46"/>
      <c r="L101" s="24" t="s">
        <v>38</v>
      </c>
      <c r="M101" s="111"/>
      <c r="N101" s="113"/>
      <c r="O101" s="115"/>
      <c r="P101" s="117"/>
    </row>
    <row r="102" spans="1:16" s="22" customFormat="1" ht="18.75" customHeight="1">
      <c r="A102" s="118">
        <v>4</v>
      </c>
      <c r="B102" s="120" t="s">
        <v>80</v>
      </c>
      <c r="C102" s="122">
        <v>406</v>
      </c>
      <c r="D102" s="124" t="s">
        <v>113</v>
      </c>
      <c r="E102" s="126" t="s">
        <v>114</v>
      </c>
      <c r="F102" s="88">
        <v>3</v>
      </c>
      <c r="G102" s="88"/>
      <c r="H102" s="128">
        <f>(F102+G102)*16</f>
        <v>48</v>
      </c>
      <c r="I102" s="128">
        <f t="shared" si="3"/>
        <v>36</v>
      </c>
      <c r="J102" s="110" t="s">
        <v>28</v>
      </c>
      <c r="K102" s="46"/>
      <c r="L102" s="88" t="s">
        <v>48</v>
      </c>
      <c r="M102" s="110" t="s">
        <v>122</v>
      </c>
      <c r="N102" s="112" t="s">
        <v>31</v>
      </c>
      <c r="O102" s="114"/>
      <c r="P102" s="116" t="s">
        <v>120</v>
      </c>
    </row>
    <row r="103" spans="1:16" s="22" customFormat="1" ht="14.25" customHeight="1">
      <c r="A103" s="119"/>
      <c r="B103" s="121"/>
      <c r="C103" s="123"/>
      <c r="D103" s="125"/>
      <c r="E103" s="127"/>
      <c r="F103" s="89"/>
      <c r="G103" s="89"/>
      <c r="H103" s="129"/>
      <c r="I103" s="129"/>
      <c r="J103" s="111"/>
      <c r="K103" s="46"/>
      <c r="L103" s="89"/>
      <c r="M103" s="111"/>
      <c r="N103" s="113"/>
      <c r="O103" s="115"/>
      <c r="P103" s="117"/>
    </row>
    <row r="104" spans="1:16" s="22" customFormat="1" ht="17.25" customHeight="1">
      <c r="A104" s="98">
        <v>5</v>
      </c>
      <c r="B104" s="100" t="s">
        <v>44</v>
      </c>
      <c r="C104" s="102">
        <v>202</v>
      </c>
      <c r="D104" s="104" t="s">
        <v>45</v>
      </c>
      <c r="E104" s="106" t="s">
        <v>115</v>
      </c>
      <c r="F104" s="108">
        <v>2</v>
      </c>
      <c r="G104" s="88"/>
      <c r="H104" s="90">
        <f>(F104+G104)*16</f>
        <v>32</v>
      </c>
      <c r="I104" s="90">
        <f>ROUND((H104*0.75),0)</f>
        <v>24</v>
      </c>
      <c r="J104" s="92" t="s">
        <v>47</v>
      </c>
      <c r="K104" s="46"/>
      <c r="L104" s="108" t="s">
        <v>84</v>
      </c>
      <c r="M104" s="92" t="s">
        <v>90</v>
      </c>
      <c r="N104" s="80" t="s">
        <v>50</v>
      </c>
      <c r="O104" s="82"/>
      <c r="P104" s="84" t="s">
        <v>116</v>
      </c>
    </row>
    <row r="105" spans="1:16" s="22" customFormat="1" ht="15.75" customHeight="1">
      <c r="A105" s="99"/>
      <c r="B105" s="101" t="s">
        <v>44</v>
      </c>
      <c r="C105" s="103">
        <v>201</v>
      </c>
      <c r="D105" s="105" t="s">
        <v>117</v>
      </c>
      <c r="E105" s="107"/>
      <c r="F105" s="109"/>
      <c r="G105" s="89"/>
      <c r="H105" s="91"/>
      <c r="I105" s="91"/>
      <c r="J105" s="93"/>
      <c r="K105" s="46"/>
      <c r="L105" s="109"/>
      <c r="M105" s="138"/>
      <c r="N105" s="81"/>
      <c r="O105" s="83"/>
      <c r="P105" s="85"/>
    </row>
    <row r="106" spans="1:16" s="22" customFormat="1" ht="17.25" customHeight="1">
      <c r="A106" s="28"/>
      <c r="B106" s="134"/>
      <c r="C106" s="135"/>
      <c r="D106" s="29" t="s">
        <v>54</v>
      </c>
      <c r="E106" s="30"/>
      <c r="F106" s="31">
        <f>SUM(F96:F105)</f>
        <v>13</v>
      </c>
      <c r="G106" s="31">
        <f>SUM(G96:G105)</f>
        <v>0</v>
      </c>
      <c r="H106" s="28">
        <f>SUM(H96:H105)</f>
        <v>208</v>
      </c>
      <c r="I106" s="28">
        <f>SUM(I96:I105)</f>
        <v>156</v>
      </c>
      <c r="J106" s="32"/>
      <c r="K106" s="33"/>
      <c r="L106" s="32"/>
      <c r="M106" s="34"/>
      <c r="N106" s="35"/>
      <c r="O106" s="28"/>
      <c r="P106" s="36"/>
    </row>
    <row r="107" spans="1:16" s="22" customFormat="1" ht="18" customHeight="1">
      <c r="A107" s="51" t="s">
        <v>123</v>
      </c>
      <c r="B107" s="52"/>
      <c r="C107" s="52"/>
      <c r="D107" s="39"/>
      <c r="E107" s="53"/>
      <c r="F107" s="41"/>
      <c r="G107" s="41"/>
      <c r="H107" s="40"/>
      <c r="I107" s="40"/>
      <c r="J107" s="40"/>
      <c r="K107" s="40"/>
      <c r="L107" s="40"/>
      <c r="M107" s="54"/>
      <c r="N107" s="42"/>
      <c r="O107" s="43"/>
      <c r="P107" s="44"/>
    </row>
    <row r="108" spans="1:16" s="22" customFormat="1" ht="18" customHeight="1">
      <c r="A108" s="118">
        <v>1</v>
      </c>
      <c r="B108" s="120" t="s">
        <v>104</v>
      </c>
      <c r="C108" s="122">
        <v>302</v>
      </c>
      <c r="D108" s="124" t="s">
        <v>105</v>
      </c>
      <c r="E108" s="126" t="s">
        <v>119</v>
      </c>
      <c r="F108" s="88">
        <v>2</v>
      </c>
      <c r="G108" s="88"/>
      <c r="H108" s="128">
        <f>(F108+G108)*16</f>
        <v>32</v>
      </c>
      <c r="I108" s="128">
        <f aca="true" t="shared" si="4" ref="I108:I114">ROUND((H108*0.75),0)</f>
        <v>24</v>
      </c>
      <c r="J108" s="110" t="s">
        <v>47</v>
      </c>
      <c r="K108" s="46"/>
      <c r="L108" s="88" t="s">
        <v>29</v>
      </c>
      <c r="M108" s="110" t="s">
        <v>95</v>
      </c>
      <c r="N108" s="112" t="s">
        <v>31</v>
      </c>
      <c r="O108" s="114"/>
      <c r="P108" s="116" t="s">
        <v>120</v>
      </c>
    </row>
    <row r="109" spans="1:16" s="22" customFormat="1" ht="18" customHeight="1">
      <c r="A109" s="119"/>
      <c r="B109" s="121"/>
      <c r="C109" s="123"/>
      <c r="D109" s="125"/>
      <c r="E109" s="127"/>
      <c r="F109" s="89"/>
      <c r="G109" s="89"/>
      <c r="H109" s="129"/>
      <c r="I109" s="129"/>
      <c r="J109" s="111"/>
      <c r="K109" s="46"/>
      <c r="L109" s="89"/>
      <c r="M109" s="111"/>
      <c r="N109" s="113"/>
      <c r="O109" s="115"/>
      <c r="P109" s="117"/>
    </row>
    <row r="110" spans="1:16" s="22" customFormat="1" ht="18" customHeight="1">
      <c r="A110" s="118">
        <v>2</v>
      </c>
      <c r="B110" s="120" t="s">
        <v>80</v>
      </c>
      <c r="C110" s="122">
        <v>403</v>
      </c>
      <c r="D110" s="124" t="s">
        <v>81</v>
      </c>
      <c r="E110" s="126" t="s">
        <v>108</v>
      </c>
      <c r="F110" s="88">
        <v>3</v>
      </c>
      <c r="G110" s="88"/>
      <c r="H110" s="128">
        <f>(F110+G110)*16</f>
        <v>48</v>
      </c>
      <c r="I110" s="128">
        <f t="shared" si="4"/>
        <v>36</v>
      </c>
      <c r="J110" s="110" t="s">
        <v>112</v>
      </c>
      <c r="K110" s="46"/>
      <c r="L110" s="88" t="s">
        <v>42</v>
      </c>
      <c r="M110" s="110" t="s">
        <v>121</v>
      </c>
      <c r="N110" s="112" t="s">
        <v>31</v>
      </c>
      <c r="O110" s="114"/>
      <c r="P110" s="116" t="s">
        <v>120</v>
      </c>
    </row>
    <row r="111" spans="1:16" s="22" customFormat="1" ht="18" customHeight="1">
      <c r="A111" s="119">
        <v>3</v>
      </c>
      <c r="B111" s="121"/>
      <c r="C111" s="123"/>
      <c r="D111" s="125"/>
      <c r="E111" s="127"/>
      <c r="F111" s="89"/>
      <c r="G111" s="89"/>
      <c r="H111" s="129"/>
      <c r="I111" s="129"/>
      <c r="J111" s="111"/>
      <c r="K111" s="46"/>
      <c r="L111" s="89"/>
      <c r="M111" s="111"/>
      <c r="N111" s="113"/>
      <c r="O111" s="115"/>
      <c r="P111" s="117"/>
    </row>
    <row r="112" spans="1:16" s="22" customFormat="1" ht="18" customHeight="1">
      <c r="A112" s="118">
        <v>3</v>
      </c>
      <c r="B112" s="120" t="s">
        <v>80</v>
      </c>
      <c r="C112" s="122">
        <v>402</v>
      </c>
      <c r="D112" s="124" t="s">
        <v>110</v>
      </c>
      <c r="E112" s="126" t="s">
        <v>111</v>
      </c>
      <c r="F112" s="88">
        <v>3</v>
      </c>
      <c r="G112" s="88"/>
      <c r="H112" s="128">
        <f>(F112+G112)*16</f>
        <v>48</v>
      </c>
      <c r="I112" s="128">
        <f t="shared" si="4"/>
        <v>36</v>
      </c>
      <c r="J112" s="110" t="s">
        <v>112</v>
      </c>
      <c r="K112" s="46"/>
      <c r="L112" s="24" t="s">
        <v>36</v>
      </c>
      <c r="M112" s="110" t="s">
        <v>109</v>
      </c>
      <c r="N112" s="112" t="s">
        <v>31</v>
      </c>
      <c r="O112" s="114"/>
      <c r="P112" s="116" t="s">
        <v>120</v>
      </c>
    </row>
    <row r="113" spans="1:16" s="22" customFormat="1" ht="18" customHeight="1">
      <c r="A113" s="119">
        <v>3</v>
      </c>
      <c r="B113" s="121"/>
      <c r="C113" s="123"/>
      <c r="D113" s="125"/>
      <c r="E113" s="127"/>
      <c r="F113" s="89"/>
      <c r="G113" s="89"/>
      <c r="H113" s="129"/>
      <c r="I113" s="129"/>
      <c r="J113" s="111"/>
      <c r="K113" s="46"/>
      <c r="L113" s="24" t="s">
        <v>38</v>
      </c>
      <c r="M113" s="111"/>
      <c r="N113" s="113"/>
      <c r="O113" s="115"/>
      <c r="P113" s="117"/>
    </row>
    <row r="114" spans="1:16" s="22" customFormat="1" ht="18" customHeight="1">
      <c r="A114" s="118">
        <v>4</v>
      </c>
      <c r="B114" s="120" t="s">
        <v>80</v>
      </c>
      <c r="C114" s="122">
        <v>406</v>
      </c>
      <c r="D114" s="124" t="s">
        <v>113</v>
      </c>
      <c r="E114" s="126" t="s">
        <v>114</v>
      </c>
      <c r="F114" s="88">
        <v>3</v>
      </c>
      <c r="G114" s="88"/>
      <c r="H114" s="128">
        <f>(F114+G114)*16</f>
        <v>48</v>
      </c>
      <c r="I114" s="128">
        <f t="shared" si="4"/>
        <v>36</v>
      </c>
      <c r="J114" s="110" t="s">
        <v>28</v>
      </c>
      <c r="K114" s="46"/>
      <c r="L114" s="88" t="s">
        <v>48</v>
      </c>
      <c r="M114" s="110" t="s">
        <v>124</v>
      </c>
      <c r="N114" s="112" t="s">
        <v>31</v>
      </c>
      <c r="O114" s="114"/>
      <c r="P114" s="116" t="s">
        <v>120</v>
      </c>
    </row>
    <row r="115" spans="1:16" s="22" customFormat="1" ht="15.75" customHeight="1">
      <c r="A115" s="119">
        <v>4.14285714285715</v>
      </c>
      <c r="B115" s="121"/>
      <c r="C115" s="123"/>
      <c r="D115" s="125"/>
      <c r="E115" s="127"/>
      <c r="F115" s="89"/>
      <c r="G115" s="89"/>
      <c r="H115" s="129"/>
      <c r="I115" s="129"/>
      <c r="J115" s="111"/>
      <c r="K115" s="46"/>
      <c r="L115" s="89"/>
      <c r="M115" s="111"/>
      <c r="N115" s="113"/>
      <c r="O115" s="115"/>
      <c r="P115" s="117"/>
    </row>
    <row r="116" spans="1:16" s="22" customFormat="1" ht="18" customHeight="1">
      <c r="A116" s="28"/>
      <c r="B116" s="134"/>
      <c r="C116" s="135"/>
      <c r="D116" s="29" t="s">
        <v>54</v>
      </c>
      <c r="E116" s="30"/>
      <c r="F116" s="31">
        <f>SUM(F108:F115)</f>
        <v>11</v>
      </c>
      <c r="G116" s="31">
        <f>SUM(G108:G115)</f>
        <v>0</v>
      </c>
      <c r="H116" s="28">
        <f>SUM(H108:H115)</f>
        <v>176</v>
      </c>
      <c r="I116" s="28">
        <f>SUM(I108:I115)</f>
        <v>132</v>
      </c>
      <c r="J116" s="32"/>
      <c r="K116" s="33"/>
      <c r="L116" s="32"/>
      <c r="M116" s="34"/>
      <c r="N116" s="35"/>
      <c r="O116" s="28"/>
      <c r="P116" s="36"/>
    </row>
    <row r="117" spans="1:16" s="22" customFormat="1" ht="16.5" customHeight="1">
      <c r="A117" s="45" t="s">
        <v>125</v>
      </c>
      <c r="B117" s="52"/>
      <c r="C117" s="52"/>
      <c r="D117" s="39"/>
      <c r="E117" s="53"/>
      <c r="F117" s="41"/>
      <c r="G117" s="41"/>
      <c r="H117" s="40"/>
      <c r="I117" s="40"/>
      <c r="J117" s="40"/>
      <c r="K117" s="40"/>
      <c r="L117" s="40"/>
      <c r="M117" s="54"/>
      <c r="N117" s="42"/>
      <c r="O117" s="43"/>
      <c r="P117" s="44"/>
    </row>
    <row r="118" spans="1:16" s="22" customFormat="1" ht="18" customHeight="1">
      <c r="A118" s="118">
        <v>1</v>
      </c>
      <c r="B118" s="120" t="s">
        <v>80</v>
      </c>
      <c r="C118" s="122">
        <v>403</v>
      </c>
      <c r="D118" s="136" t="s">
        <v>81</v>
      </c>
      <c r="E118" s="126" t="s">
        <v>82</v>
      </c>
      <c r="F118" s="88">
        <v>3</v>
      </c>
      <c r="G118" s="88"/>
      <c r="H118" s="128">
        <f>(F118+G118)*16</f>
        <v>48</v>
      </c>
      <c r="I118" s="128">
        <f aca="true" t="shared" si="5" ref="I118:I126">ROUND((H118*0.75),0)</f>
        <v>36</v>
      </c>
      <c r="J118" s="110" t="s">
        <v>28</v>
      </c>
      <c r="K118" s="46"/>
      <c r="L118" s="88" t="s">
        <v>36</v>
      </c>
      <c r="M118" s="110" t="s">
        <v>126</v>
      </c>
      <c r="N118" s="112" t="s">
        <v>31</v>
      </c>
      <c r="O118" s="114"/>
      <c r="P118" s="116"/>
    </row>
    <row r="119" spans="1:16" s="22" customFormat="1" ht="16.5" customHeight="1">
      <c r="A119" s="119"/>
      <c r="B119" s="121"/>
      <c r="C119" s="123"/>
      <c r="D119" s="137"/>
      <c r="E119" s="127"/>
      <c r="F119" s="89"/>
      <c r="G119" s="89"/>
      <c r="H119" s="129"/>
      <c r="I119" s="129"/>
      <c r="J119" s="111"/>
      <c r="K119" s="46"/>
      <c r="L119" s="89"/>
      <c r="M119" s="111"/>
      <c r="N119" s="113"/>
      <c r="O119" s="115"/>
      <c r="P119" s="117"/>
    </row>
    <row r="120" spans="1:16" s="22" customFormat="1" ht="18" customHeight="1">
      <c r="A120" s="118">
        <v>2</v>
      </c>
      <c r="B120" s="120" t="s">
        <v>127</v>
      </c>
      <c r="C120" s="122">
        <v>361</v>
      </c>
      <c r="D120" s="124" t="s">
        <v>128</v>
      </c>
      <c r="E120" s="126" t="s">
        <v>129</v>
      </c>
      <c r="F120" s="88">
        <v>1</v>
      </c>
      <c r="G120" s="88">
        <v>1</v>
      </c>
      <c r="H120" s="128">
        <f>(F120+G120)*16</f>
        <v>32</v>
      </c>
      <c r="I120" s="128">
        <f t="shared" si="5"/>
        <v>24</v>
      </c>
      <c r="J120" s="110" t="s">
        <v>28</v>
      </c>
      <c r="K120" s="55"/>
      <c r="L120" s="130"/>
      <c r="M120" s="132"/>
      <c r="N120" s="112" t="s">
        <v>31</v>
      </c>
      <c r="O120" s="82"/>
      <c r="P120" s="84"/>
    </row>
    <row r="121" spans="1:16" s="22" customFormat="1" ht="13.5" customHeight="1">
      <c r="A121" s="119"/>
      <c r="B121" s="121" t="s">
        <v>127</v>
      </c>
      <c r="C121" s="123">
        <v>361</v>
      </c>
      <c r="D121" s="125" t="s">
        <v>128</v>
      </c>
      <c r="E121" s="127"/>
      <c r="F121" s="89"/>
      <c r="G121" s="89"/>
      <c r="H121" s="129"/>
      <c r="I121" s="129"/>
      <c r="J121" s="111"/>
      <c r="K121" s="55"/>
      <c r="L121" s="131"/>
      <c r="M121" s="133"/>
      <c r="N121" s="113"/>
      <c r="O121" s="83"/>
      <c r="P121" s="85"/>
    </row>
    <row r="122" spans="1:16" s="22" customFormat="1" ht="18" customHeight="1">
      <c r="A122" s="118">
        <v>3</v>
      </c>
      <c r="B122" s="120" t="s">
        <v>127</v>
      </c>
      <c r="C122" s="122">
        <v>411</v>
      </c>
      <c r="D122" s="124" t="s">
        <v>130</v>
      </c>
      <c r="E122" s="126" t="s">
        <v>131</v>
      </c>
      <c r="F122" s="88">
        <v>1</v>
      </c>
      <c r="G122" s="88">
        <v>1</v>
      </c>
      <c r="H122" s="128">
        <f>(F122+G122)*16</f>
        <v>32</v>
      </c>
      <c r="I122" s="128">
        <f t="shared" si="5"/>
        <v>24</v>
      </c>
      <c r="J122" s="110" t="s">
        <v>47</v>
      </c>
      <c r="K122" s="46"/>
      <c r="L122" s="88" t="s">
        <v>42</v>
      </c>
      <c r="M122" s="110" t="s">
        <v>126</v>
      </c>
      <c r="N122" s="112" t="s">
        <v>31</v>
      </c>
      <c r="O122" s="114"/>
      <c r="P122" s="116"/>
    </row>
    <row r="123" spans="1:16" s="22" customFormat="1" ht="18" customHeight="1">
      <c r="A123" s="119"/>
      <c r="B123" s="121" t="s">
        <v>127</v>
      </c>
      <c r="C123" s="123">
        <v>411</v>
      </c>
      <c r="D123" s="125" t="s">
        <v>130</v>
      </c>
      <c r="E123" s="127"/>
      <c r="F123" s="89"/>
      <c r="G123" s="89"/>
      <c r="H123" s="129"/>
      <c r="I123" s="129"/>
      <c r="J123" s="111"/>
      <c r="K123" s="46"/>
      <c r="L123" s="89"/>
      <c r="M123" s="111"/>
      <c r="N123" s="113"/>
      <c r="O123" s="115"/>
      <c r="P123" s="117"/>
    </row>
    <row r="124" spans="1:16" s="22" customFormat="1" ht="18" customHeight="1">
      <c r="A124" s="118">
        <v>4</v>
      </c>
      <c r="B124" s="120" t="s">
        <v>87</v>
      </c>
      <c r="C124" s="122">
        <v>424</v>
      </c>
      <c r="D124" s="124" t="s">
        <v>132</v>
      </c>
      <c r="E124" s="126" t="s">
        <v>133</v>
      </c>
      <c r="F124" s="88">
        <v>2</v>
      </c>
      <c r="G124" s="88"/>
      <c r="H124" s="128">
        <f>(F124+G124)*16</f>
        <v>32</v>
      </c>
      <c r="I124" s="128">
        <f t="shared" si="5"/>
        <v>24</v>
      </c>
      <c r="J124" s="110" t="s">
        <v>47</v>
      </c>
      <c r="K124" s="46"/>
      <c r="L124" s="88" t="s">
        <v>38</v>
      </c>
      <c r="M124" s="110" t="s">
        <v>126</v>
      </c>
      <c r="N124" s="112" t="s">
        <v>31</v>
      </c>
      <c r="O124" s="114"/>
      <c r="P124" s="116"/>
    </row>
    <row r="125" spans="1:16" s="22" customFormat="1" ht="13.5" customHeight="1">
      <c r="A125" s="119"/>
      <c r="B125" s="121" t="s">
        <v>87</v>
      </c>
      <c r="C125" s="123">
        <v>424</v>
      </c>
      <c r="D125" s="125" t="s">
        <v>132</v>
      </c>
      <c r="E125" s="127"/>
      <c r="F125" s="89"/>
      <c r="G125" s="89"/>
      <c r="H125" s="129"/>
      <c r="I125" s="129"/>
      <c r="J125" s="111"/>
      <c r="K125" s="46"/>
      <c r="L125" s="89"/>
      <c r="M125" s="111"/>
      <c r="N125" s="113"/>
      <c r="O125" s="115"/>
      <c r="P125" s="117"/>
    </row>
    <row r="126" spans="1:16" s="22" customFormat="1" ht="16.5" customHeight="1">
      <c r="A126" s="98">
        <v>5</v>
      </c>
      <c r="B126" s="100" t="s">
        <v>44</v>
      </c>
      <c r="C126" s="102">
        <v>202</v>
      </c>
      <c r="D126" s="104" t="s">
        <v>45</v>
      </c>
      <c r="E126" s="106" t="s">
        <v>115</v>
      </c>
      <c r="F126" s="108">
        <v>2</v>
      </c>
      <c r="G126" s="88"/>
      <c r="H126" s="90">
        <f>(F126+G126)*16</f>
        <v>32</v>
      </c>
      <c r="I126" s="90">
        <f t="shared" si="5"/>
        <v>24</v>
      </c>
      <c r="J126" s="92" t="s">
        <v>47</v>
      </c>
      <c r="K126" s="46"/>
      <c r="L126" s="94" t="s">
        <v>84</v>
      </c>
      <c r="M126" s="96" t="s">
        <v>90</v>
      </c>
      <c r="N126" s="80" t="s">
        <v>50</v>
      </c>
      <c r="O126" s="82"/>
      <c r="P126" s="84" t="s">
        <v>116</v>
      </c>
    </row>
    <row r="127" spans="1:16" s="22" customFormat="1" ht="16.5" customHeight="1">
      <c r="A127" s="99"/>
      <c r="B127" s="101" t="s">
        <v>44</v>
      </c>
      <c r="C127" s="103">
        <v>201</v>
      </c>
      <c r="D127" s="105" t="s">
        <v>117</v>
      </c>
      <c r="E127" s="107"/>
      <c r="F127" s="109"/>
      <c r="G127" s="89"/>
      <c r="H127" s="91"/>
      <c r="I127" s="91"/>
      <c r="J127" s="93"/>
      <c r="K127" s="46"/>
      <c r="L127" s="95"/>
      <c r="M127" s="97"/>
      <c r="N127" s="81"/>
      <c r="O127" s="83"/>
      <c r="P127" s="85"/>
    </row>
    <row r="128" spans="1:16" s="22" customFormat="1" ht="18" customHeight="1">
      <c r="A128" s="56"/>
      <c r="B128" s="86"/>
      <c r="C128" s="87"/>
      <c r="D128" s="57" t="s">
        <v>54</v>
      </c>
      <c r="E128" s="30"/>
      <c r="F128" s="9">
        <f>SUM(F118:F127)</f>
        <v>9</v>
      </c>
      <c r="G128" s="9">
        <f>SUM(G118:G127)</f>
        <v>2</v>
      </c>
      <c r="H128" s="56">
        <f>SUM(H118:H127)</f>
        <v>176</v>
      </c>
      <c r="I128" s="56">
        <f>SUM(I118:I127)</f>
        <v>132</v>
      </c>
      <c r="J128" s="58"/>
      <c r="K128" s="59">
        <f>SUM(K120:K123)</f>
        <v>0</v>
      </c>
      <c r="L128" s="58"/>
      <c r="M128" s="60"/>
      <c r="N128" s="61"/>
      <c r="O128" s="56"/>
      <c r="P128" s="62"/>
    </row>
    <row r="129" ht="5.25" customHeight="1"/>
    <row r="130" spans="1:16" s="71" customFormat="1" ht="12.75" customHeight="1">
      <c r="A130" s="68" t="s">
        <v>134</v>
      </c>
      <c r="B130" s="69"/>
      <c r="C130" s="70"/>
      <c r="E130" s="72"/>
      <c r="F130" s="73"/>
      <c r="G130" s="73"/>
      <c r="I130" s="79" t="s">
        <v>135</v>
      </c>
      <c r="J130" s="79"/>
      <c r="K130" s="79"/>
      <c r="L130" s="79"/>
      <c r="N130" s="79" t="s">
        <v>136</v>
      </c>
      <c r="O130" s="79"/>
      <c r="P130" s="79"/>
    </row>
    <row r="131" spans="1:16" s="71" customFormat="1" ht="13.5">
      <c r="A131" s="69"/>
      <c r="B131" s="74" t="s">
        <v>137</v>
      </c>
      <c r="C131" s="69"/>
      <c r="E131" s="75"/>
      <c r="F131" s="73"/>
      <c r="G131" s="73"/>
      <c r="I131" s="78" t="s">
        <v>138</v>
      </c>
      <c r="J131" s="78"/>
      <c r="K131" s="78"/>
      <c r="L131" s="78"/>
      <c r="N131" s="78" t="s">
        <v>138</v>
      </c>
      <c r="O131" s="78"/>
      <c r="P131" s="78"/>
    </row>
    <row r="132" spans="1:16" s="71" customFormat="1" ht="13.5">
      <c r="A132" s="69"/>
      <c r="B132" s="76" t="s">
        <v>139</v>
      </c>
      <c r="C132" s="69"/>
      <c r="E132" s="75"/>
      <c r="F132" s="73"/>
      <c r="G132" s="73"/>
      <c r="L132" s="70"/>
      <c r="N132" s="73"/>
      <c r="O132" s="70"/>
      <c r="P132" s="70"/>
    </row>
    <row r="133" spans="1:14" s="71" customFormat="1" ht="17.25" customHeight="1">
      <c r="A133" s="69"/>
      <c r="B133" s="77" t="s">
        <v>140</v>
      </c>
      <c r="C133" s="70"/>
      <c r="E133" s="72"/>
      <c r="F133" s="73"/>
      <c r="G133" s="73"/>
      <c r="N133" s="73"/>
    </row>
    <row r="134" spans="1:16" ht="15.75" customHeight="1">
      <c r="A134" s="69"/>
      <c r="I134" s="79" t="s">
        <v>141</v>
      </c>
      <c r="J134" s="79"/>
      <c r="K134" s="79"/>
      <c r="L134" s="79"/>
      <c r="N134" s="79" t="s">
        <v>142</v>
      </c>
      <c r="O134" s="79"/>
      <c r="P134" s="79"/>
    </row>
  </sheetData>
  <sheetProtection/>
  <mergeCells count="767">
    <mergeCell ref="A1:D1"/>
    <mergeCell ref="E1:P1"/>
    <mergeCell ref="A2:D2"/>
    <mergeCell ref="E2:P2"/>
    <mergeCell ref="A3:D3"/>
    <mergeCell ref="E3:P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N14:N15"/>
    <mergeCell ref="O14:O15"/>
    <mergeCell ref="P14:P15"/>
    <mergeCell ref="B16:C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B24:C24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L28:L29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N32:N33"/>
    <mergeCell ref="O32:O33"/>
    <mergeCell ref="P32:P33"/>
    <mergeCell ref="B34:C34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M36:M37"/>
    <mergeCell ref="N36:N37"/>
    <mergeCell ref="O36:O37"/>
    <mergeCell ref="L36:L37"/>
    <mergeCell ref="P36:P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L38:L39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N40:N41"/>
    <mergeCell ref="O40:O41"/>
    <mergeCell ref="P40:P41"/>
    <mergeCell ref="B42:C42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L44:L45"/>
    <mergeCell ref="M44:M45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L46:L47"/>
    <mergeCell ref="M46:M47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L48:L49"/>
    <mergeCell ref="M48:M49"/>
    <mergeCell ref="N48:N49"/>
    <mergeCell ref="O48:O49"/>
    <mergeCell ref="P48:P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N50:N51"/>
    <mergeCell ref="O50:O51"/>
    <mergeCell ref="P50:P51"/>
    <mergeCell ref="B52:C52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L54:L55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L56:L57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L58:L59"/>
    <mergeCell ref="M58:M59"/>
    <mergeCell ref="N58:N59"/>
    <mergeCell ref="O58:O59"/>
    <mergeCell ref="P58:P59"/>
    <mergeCell ref="B60:C60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L62:L63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L64:L65"/>
    <mergeCell ref="M64:M65"/>
    <mergeCell ref="N64:N65"/>
    <mergeCell ref="O64:O65"/>
    <mergeCell ref="P64:P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L66:L67"/>
    <mergeCell ref="M66:M67"/>
    <mergeCell ref="N66:N67"/>
    <mergeCell ref="O66:O67"/>
    <mergeCell ref="P66:P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N70:N71"/>
    <mergeCell ref="O70:O71"/>
    <mergeCell ref="P70:P71"/>
    <mergeCell ref="B72:C72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L76:L77"/>
    <mergeCell ref="M76:M77"/>
    <mergeCell ref="N76:N77"/>
    <mergeCell ref="O76:O77"/>
    <mergeCell ref="P76:P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L78:L79"/>
    <mergeCell ref="M78:M79"/>
    <mergeCell ref="N78:N79"/>
    <mergeCell ref="O78:O79"/>
    <mergeCell ref="P78:P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L80:L81"/>
    <mergeCell ref="M80:M81"/>
    <mergeCell ref="N80:N81"/>
    <mergeCell ref="O80:O81"/>
    <mergeCell ref="P80:P81"/>
    <mergeCell ref="B82:C82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L84:L85"/>
    <mergeCell ref="M84:M85"/>
    <mergeCell ref="N84:N85"/>
    <mergeCell ref="O84:O85"/>
    <mergeCell ref="P84:P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L86:L87"/>
    <mergeCell ref="M86:M87"/>
    <mergeCell ref="N86:N87"/>
    <mergeCell ref="O86:O87"/>
    <mergeCell ref="P86:P87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M88:M89"/>
    <mergeCell ref="N88:N89"/>
    <mergeCell ref="O88:O89"/>
    <mergeCell ref="P88:P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L90:L91"/>
    <mergeCell ref="M90:M91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L92:L93"/>
    <mergeCell ref="M92:M93"/>
    <mergeCell ref="N92:N93"/>
    <mergeCell ref="O92:O93"/>
    <mergeCell ref="P92:P93"/>
    <mergeCell ref="B94:C94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L96:L97"/>
    <mergeCell ref="M96:M97"/>
    <mergeCell ref="N96:N97"/>
    <mergeCell ref="O96:O97"/>
    <mergeCell ref="P96:P97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L98:L99"/>
    <mergeCell ref="M98:M99"/>
    <mergeCell ref="N98:N99"/>
    <mergeCell ref="O98:O99"/>
    <mergeCell ref="P98:P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M100:M101"/>
    <mergeCell ref="N100:N101"/>
    <mergeCell ref="O100:O101"/>
    <mergeCell ref="P100:P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L102:L103"/>
    <mergeCell ref="M102:M103"/>
    <mergeCell ref="N102:N103"/>
    <mergeCell ref="O102:O103"/>
    <mergeCell ref="P102:P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L104:L105"/>
    <mergeCell ref="M104:M105"/>
    <mergeCell ref="N104:N105"/>
    <mergeCell ref="O104:O105"/>
    <mergeCell ref="P104:P105"/>
    <mergeCell ref="B106:C106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L108:L109"/>
    <mergeCell ref="M108:M109"/>
    <mergeCell ref="N108:N109"/>
    <mergeCell ref="O108:O109"/>
    <mergeCell ref="P108:P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L110:L111"/>
    <mergeCell ref="M110:M111"/>
    <mergeCell ref="N110:N111"/>
    <mergeCell ref="O110:O111"/>
    <mergeCell ref="P110:P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M112:M113"/>
    <mergeCell ref="N112:N113"/>
    <mergeCell ref="O112:O113"/>
    <mergeCell ref="P112:P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L114:L115"/>
    <mergeCell ref="M114:M115"/>
    <mergeCell ref="N114:N115"/>
    <mergeCell ref="O114:O115"/>
    <mergeCell ref="P114:P115"/>
    <mergeCell ref="B116:C116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L118:L119"/>
    <mergeCell ref="M118:M119"/>
    <mergeCell ref="N118:N119"/>
    <mergeCell ref="O118:O119"/>
    <mergeCell ref="P118:P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L120:L121"/>
    <mergeCell ref="M120:M121"/>
    <mergeCell ref="N120:N121"/>
    <mergeCell ref="O120:O121"/>
    <mergeCell ref="P120:P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L122:L123"/>
    <mergeCell ref="M122:M123"/>
    <mergeCell ref="N122:N123"/>
    <mergeCell ref="O122:O123"/>
    <mergeCell ref="P122:P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L124:L125"/>
    <mergeCell ref="M124:M125"/>
    <mergeCell ref="N124:N125"/>
    <mergeCell ref="O124:O125"/>
    <mergeCell ref="P124:P125"/>
    <mergeCell ref="A126:A127"/>
    <mergeCell ref="B126:B127"/>
    <mergeCell ref="C126:C127"/>
    <mergeCell ref="D126:D127"/>
    <mergeCell ref="E126:E127"/>
    <mergeCell ref="F126:F127"/>
    <mergeCell ref="B128:C128"/>
    <mergeCell ref="I130:L130"/>
    <mergeCell ref="N130:P130"/>
    <mergeCell ref="G126:G127"/>
    <mergeCell ref="H126:H127"/>
    <mergeCell ref="I126:I127"/>
    <mergeCell ref="J126:J127"/>
    <mergeCell ref="L126:L127"/>
    <mergeCell ref="M126:M127"/>
    <mergeCell ref="I131:L131"/>
    <mergeCell ref="N131:P131"/>
    <mergeCell ref="I134:L134"/>
    <mergeCell ref="N134:P134"/>
    <mergeCell ref="N126:N127"/>
    <mergeCell ref="O126:O127"/>
    <mergeCell ref="P126:P127"/>
  </mergeCells>
  <printOptions horizontalCentered="1"/>
  <pageMargins left="0.196850393700787" right="0.196850393700787" top="0.38" bottom="0.21" header="0.196850393700787" footer="0.196850393700787"/>
  <pageSetup horizontalDpi="600" verticalDpi="600" orientation="landscape" paperSize="9" r:id="rId3"/>
  <headerFooter alignWithMargins="0">
    <oddHeader>&amp;C&amp;A&amp;R&amp;T</oddHeader>
    <oddFooter>&amp;C&amp;D&amp;R&amp;P</oddFooter>
  </headerFooter>
  <rowBreaks count="5" manualBreakCount="5">
    <brk id="24" max="15" man="1"/>
    <brk id="52" max="15" man="1"/>
    <brk id="72" max="15" man="1"/>
    <brk id="94" max="15" man="1"/>
    <brk id="11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2013-05-27T03:44:17Z</dcterms:created>
  <dcterms:modified xsi:type="dcterms:W3CDTF">2013-05-30T11:17:48Z</dcterms:modified>
  <cp:category/>
  <cp:version/>
  <cp:contentType/>
  <cp:contentStatus/>
</cp:coreProperties>
</file>