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11325" activeTab="0"/>
  </bookViews>
  <sheets>
    <sheet name="Tuan 35" sheetId="1" r:id="rId1"/>
  </sheets>
  <definedNames>
    <definedName name="_xlnm.Print_Area" localSheetId="0">'Tuan 35'!$A$1:$O$46</definedName>
    <definedName name="_xlnm.Print_Titles" localSheetId="0">'Tuan 35'!$1:$6</definedName>
  </definedNames>
  <calcPr fullCalcOnLoad="1"/>
</workbook>
</file>

<file path=xl/comments1.xml><?xml version="1.0" encoding="utf-8"?>
<comments xmlns="http://schemas.openxmlformats.org/spreadsheetml/2006/main">
  <authors>
    <author>Thanh Map</author>
  </authors>
  <commentList>
    <comment ref="D32" authorId="0">
      <text>
        <r>
          <rPr>
            <sz val="9"/>
            <rFont val="Tahoma"/>
            <family val="2"/>
          </rPr>
          <t xml:space="preserve">Đi thực tế
</t>
        </r>
      </text>
    </comment>
  </commentList>
</comments>
</file>

<file path=xl/sharedStrings.xml><?xml version="1.0" encoding="utf-8"?>
<sst xmlns="http://schemas.openxmlformats.org/spreadsheetml/2006/main" count="161" uniqueCount="86">
  <si>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</si>
  <si>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7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</si>
  <si>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</si>
  <si>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35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30/03/2015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05</t>
    </r>
    <r>
      <rPr>
        <b/>
        <i/>
        <sz val="14"/>
        <color indexed="12"/>
        <rFont val="Times New Roman"/>
        <family val="1"/>
      </rPr>
      <t>/04/2015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</si>
  <si>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</si>
  <si>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</si>
  <si>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</si>
  <si>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</si>
  <si>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</si>
  <si>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</si>
  <si>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</si>
  <si>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</si>
  <si>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</si>
  <si>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</si>
  <si>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</si>
  <si>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</si>
  <si>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</si>
  <si>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</si>
  <si>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</si>
  <si>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</si>
  <si>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</si>
  <si>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</si>
  <si>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</si>
  <si>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kiểm toán </t>
    </r>
    <r>
      <rPr>
        <b/>
        <sz val="10"/>
        <color indexed="12"/>
        <rFont val="Times New Roman"/>
        <family val="1"/>
      </rPr>
      <t xml:space="preserve"> (Lớp B19KKT)</t>
    </r>
  </si>
  <si>
    <t>MGT</t>
  </si>
  <si>
    <t>Quản trị chiến lược</t>
  </si>
  <si>
    <t>ThS. Hồ Tấn Tuyến</t>
  </si>
  <si>
    <t>Từ tuần 31 đến tuần 38</t>
  </si>
  <si>
    <t>Thứ 2</t>
  </si>
  <si>
    <t>GĐ: 513 (182 NVL)</t>
  </si>
  <si>
    <t>Sinh viên Bằng 1 tất cả các ngành</t>
  </si>
  <si>
    <t>Ghép B19
(KKT+KDN)</t>
  </si>
  <si>
    <t>Thứ 4</t>
  </si>
  <si>
    <t>GĐ: 507 (182 NVL)</t>
  </si>
  <si>
    <t>AUD</t>
  </si>
  <si>
    <t>Kiểm toán nội bộ</t>
  </si>
  <si>
    <t>ThS. Nguyễn Thị Khánh Vân</t>
  </si>
  <si>
    <t>Thứ 6</t>
  </si>
  <si>
    <t>Phòng: 801A
(182 NVL)</t>
  </si>
  <si>
    <t>Kiểm toán tài chính 1</t>
  </si>
  <si>
    <t>TS. Phan Thanh Hải</t>
  </si>
  <si>
    <t>Thứ 5</t>
  </si>
  <si>
    <t>GĐ: 401 (182 NVL)</t>
  </si>
  <si>
    <t>Thứ 7</t>
  </si>
  <si>
    <t>GĐ: 501 (182 NVL)</t>
  </si>
  <si>
    <t>TỔNG CỘNG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</si>
  <si>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doanh nghiệp </t>
    </r>
    <r>
      <rPr>
        <b/>
        <sz val="10"/>
        <color indexed="12"/>
        <rFont val="Times New Roman"/>
        <family val="1"/>
      </rPr>
      <t xml:space="preserve"> (Lớp B19KDN)</t>
    </r>
  </si>
  <si>
    <t>ACC</t>
  </si>
  <si>
    <t>Kế toán hành chính sự nghiệp</t>
  </si>
  <si>
    <t>ThS. Bùi Thị Phương Nhung</t>
  </si>
  <si>
    <t>GĐ: 513
(182 NVL)</t>
  </si>
  <si>
    <t>Phân tích báo cáo tài chính</t>
  </si>
  <si>
    <t>ThS. Dương Thị Thanh Hiền</t>
  </si>
  <si>
    <t>Thứ 3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</si>
  <si>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</t>
    </r>
    <r>
      <rPr>
        <b/>
        <sz val="10"/>
        <color indexed="12"/>
        <rFont val="Times New Roman"/>
        <family val="1"/>
      </rPr>
      <t xml:space="preserve"> (Lớp B19QTH)</t>
    </r>
  </si>
  <si>
    <t>MKT</t>
  </si>
  <si>
    <t>Quảng cáo và Chiêu thị</t>
  </si>
  <si>
    <t>ThS. Trần Thị Như Lâm</t>
  </si>
  <si>
    <t>GĐ: 401
(182 NVL)</t>
  </si>
  <si>
    <t>MGO</t>
  </si>
  <si>
    <t>Quản trị hoạt động và sản xuất</t>
  </si>
  <si>
    <t>ThS. Mai Thị Hồng Nhung</t>
  </si>
  <si>
    <t>ThS. Nguyễn Huy Tuân</t>
  </si>
  <si>
    <t>ThS. Trịnh Lê Tân</t>
  </si>
  <si>
    <r>
      <t xml:space="preserve">Chuyên Ngành Quản trị  Dịch vụ - Du lịch &amp; Lữ hành </t>
    </r>
    <r>
      <rPr>
        <b/>
        <sz val="10"/>
        <color indexed="12"/>
        <rFont val="Times New Roman"/>
        <family val="1"/>
      </rPr>
      <t>(Lớp B19DLL12)</t>
    </r>
  </si>
  <si>
    <t>TOU</t>
  </si>
  <si>
    <t>Nghiệp Vụ Hướng Dẫn Du Lịch</t>
  </si>
  <si>
    <t>ThS. Lê Hồng Vương</t>
  </si>
  <si>
    <t>Quản Trị Vận Chuyển Khách DL</t>
  </si>
  <si>
    <t>ThS. Phạm Thị Mỹ Linh</t>
  </si>
  <si>
    <t>Phòng: 801B
(182 NVL)</t>
  </si>
  <si>
    <t>Quản trị sự kiện</t>
  </si>
  <si>
    <t>Phòng: 902
(182 NVL)</t>
  </si>
  <si>
    <t>STA</t>
  </si>
  <si>
    <t>Phân Tích Thống Kê Du Lịch</t>
  </si>
  <si>
    <t>ThS. Cao Thị Cẩm Hương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</si>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</sst>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32" borderId="7" applyNumberFormat="0" applyFont="0" applyAlignment="0" applyProtection="0"/>
    <xf numFmtId="0" fontId="54" fillId="27" borderId="8" applyNumberFormat="0" applyAlignment="0" applyProtection="0"/>
    <xf numFmtId="9" fontId="4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left" vertical="center"/>
    </xf>
    <xf numFmtId="0" fontId="23" fillId="0" borderId="0" xfId="0" applyFont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 quotePrefix="1">
      <alignment horizontal="left" vertical="center"/>
    </xf>
    <xf numFmtId="0" fontId="21" fillId="0" borderId="0" xfId="0" applyFont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7"/>
  <sheetViews>
    <sheetView tabSelected="1" view="pageBreakPreview" zoomScaleSheetLayoutView="100" zoomScalePageLayoutView="0" workbookViewId="0" topLeftCell="A19">
      <selection activeCell="L26" sqref="L26:L27"/>
    </sheetView>
  </sheetViews>
  <sheetFormatPr defaultColWidth="9.00390625" defaultRowHeight="15.75"/>
  <cols>
    <col min="1" max="1" width="3.875" style="23" customWidth="1"/>
    <col min="2" max="2" width="4.50390625" style="23" bestFit="1" customWidth="1"/>
    <col min="3" max="3" width="4.25390625" style="23" bestFit="1" customWidth="1"/>
    <col min="4" max="4" width="21.75390625" style="24" bestFit="1" customWidth="1"/>
    <col min="5" max="5" width="20.50390625" style="24" bestFit="1" customWidth="1"/>
    <col min="6" max="6" width="4.25390625" style="24" customWidth="1"/>
    <col min="7" max="7" width="3.75390625" style="24" customWidth="1"/>
    <col min="8" max="8" width="6.125" style="24" customWidth="1"/>
    <col min="9" max="9" width="6.375" style="24" customWidth="1"/>
    <col min="10" max="10" width="8.625" style="24" customWidth="1"/>
    <col min="11" max="11" width="6.75390625" style="24" hidden="1" customWidth="1"/>
    <col min="12" max="12" width="6.625" style="24" customWidth="1"/>
    <col min="13" max="13" width="13.25390625" style="24" customWidth="1"/>
    <col min="14" max="14" width="21.125" style="23" customWidth="1"/>
    <col min="15" max="15" width="9.625" style="23" customWidth="1"/>
    <col min="16" max="16384" width="9.00390625" style="24" customWidth="1"/>
  </cols>
  <sheetData>
    <row r="1" spans="1:15" s="2" customFormat="1" ht="18.75" customHeight="1">
      <c r="A1" s="79" t="s">
        <v>0</v>
      </c>
      <c r="B1" s="79"/>
      <c r="C1" s="79"/>
      <c r="D1" s="79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s="2" customFormat="1" ht="17.25" customHeight="1">
      <c r="A2" s="79" t="s">
        <v>2</v>
      </c>
      <c r="B2" s="79"/>
      <c r="C2" s="79"/>
      <c r="D2" s="79"/>
      <c r="E2" s="81" t="s">
        <v>3</v>
      </c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2" customFormat="1" ht="20.25" customHeight="1">
      <c r="A3" s="82" t="s">
        <v>4</v>
      </c>
      <c r="B3" s="82"/>
      <c r="C3" s="82"/>
      <c r="D3" s="82"/>
      <c r="E3" s="83" t="s">
        <v>5</v>
      </c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5" customHeight="1">
      <c r="A5" s="75" t="s">
        <v>6</v>
      </c>
      <c r="B5" s="77" t="s">
        <v>7</v>
      </c>
      <c r="C5" s="77"/>
      <c r="D5" s="73" t="s">
        <v>8</v>
      </c>
      <c r="E5" s="73" t="s">
        <v>9</v>
      </c>
      <c r="F5" s="75" t="s">
        <v>10</v>
      </c>
      <c r="G5" s="78"/>
      <c r="H5" s="73" t="s">
        <v>11</v>
      </c>
      <c r="I5" s="73" t="s">
        <v>12</v>
      </c>
      <c r="J5" s="73" t="s">
        <v>13</v>
      </c>
      <c r="K5" s="73" t="s">
        <v>14</v>
      </c>
      <c r="L5" s="73" t="s">
        <v>15</v>
      </c>
      <c r="M5" s="73" t="s">
        <v>16</v>
      </c>
      <c r="N5" s="73" t="s">
        <v>17</v>
      </c>
      <c r="O5" s="73" t="s">
        <v>18</v>
      </c>
    </row>
    <row r="6" spans="1:15" s="7" customFormat="1" ht="15" customHeight="1">
      <c r="A6" s="76"/>
      <c r="B6" s="8" t="s">
        <v>19</v>
      </c>
      <c r="C6" s="8" t="s">
        <v>20</v>
      </c>
      <c r="D6" s="74"/>
      <c r="E6" s="74"/>
      <c r="F6" s="9" t="s">
        <v>21</v>
      </c>
      <c r="G6" s="9" t="s">
        <v>22</v>
      </c>
      <c r="H6" s="74"/>
      <c r="I6" s="74"/>
      <c r="J6" s="74"/>
      <c r="K6" s="74"/>
      <c r="L6" s="74"/>
      <c r="M6" s="74"/>
      <c r="N6" s="74"/>
      <c r="O6" s="74"/>
    </row>
    <row r="7" spans="1:15" s="10" customFormat="1" ht="24" customHeight="1">
      <c r="A7" s="66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</row>
    <row r="8" spans="1:15" s="10" customFormat="1" ht="24" customHeight="1">
      <c r="A8" s="46">
        <v>1</v>
      </c>
      <c r="B8" s="48" t="s">
        <v>24</v>
      </c>
      <c r="C8" s="50">
        <v>403</v>
      </c>
      <c r="D8" s="52" t="s">
        <v>25</v>
      </c>
      <c r="E8" s="54" t="s">
        <v>26</v>
      </c>
      <c r="F8" s="56">
        <v>3</v>
      </c>
      <c r="G8" s="58"/>
      <c r="H8" s="60">
        <f>(F8+G8)*15</f>
        <v>45</v>
      </c>
      <c r="I8" s="60">
        <f>ROUND((H8*0.75),0)</f>
        <v>34</v>
      </c>
      <c r="J8" s="38" t="s">
        <v>27</v>
      </c>
      <c r="K8" s="62"/>
      <c r="L8" s="11" t="s">
        <v>28</v>
      </c>
      <c r="M8" s="12" t="s">
        <v>29</v>
      </c>
      <c r="N8" s="44" t="s">
        <v>30</v>
      </c>
      <c r="O8" s="71" t="s">
        <v>31</v>
      </c>
    </row>
    <row r="9" spans="1:16" s="10" customFormat="1" ht="25.5" customHeight="1">
      <c r="A9" s="47"/>
      <c r="B9" s="49"/>
      <c r="C9" s="51"/>
      <c r="D9" s="53"/>
      <c r="E9" s="55"/>
      <c r="F9" s="57"/>
      <c r="G9" s="59"/>
      <c r="H9" s="61"/>
      <c r="I9" s="61"/>
      <c r="J9" s="39"/>
      <c r="K9" s="63"/>
      <c r="L9" s="11" t="s">
        <v>32</v>
      </c>
      <c r="M9" s="12" t="s">
        <v>33</v>
      </c>
      <c r="N9" s="45"/>
      <c r="O9" s="72"/>
      <c r="P9" s="10">
        <v>401</v>
      </c>
    </row>
    <row r="10" spans="1:16" s="10" customFormat="1" ht="18" customHeight="1">
      <c r="A10" s="69">
        <v>2</v>
      </c>
      <c r="B10" s="48" t="s">
        <v>34</v>
      </c>
      <c r="C10" s="50">
        <v>353</v>
      </c>
      <c r="D10" s="52" t="s">
        <v>35</v>
      </c>
      <c r="E10" s="54" t="s">
        <v>36</v>
      </c>
      <c r="F10" s="56">
        <v>2</v>
      </c>
      <c r="G10" s="56"/>
      <c r="H10" s="60">
        <f>(F10+G10)*15</f>
        <v>30</v>
      </c>
      <c r="I10" s="60">
        <f>ROUND((H10*0.75),0)</f>
        <v>23</v>
      </c>
      <c r="J10" s="38" t="s">
        <v>27</v>
      </c>
      <c r="K10" s="62"/>
      <c r="L10" s="42" t="s">
        <v>37</v>
      </c>
      <c r="M10" s="38" t="s">
        <v>38</v>
      </c>
      <c r="N10" s="44" t="s">
        <v>30</v>
      </c>
      <c r="O10" s="38"/>
      <c r="P10" s="10">
        <v>501</v>
      </c>
    </row>
    <row r="11" spans="1:16" s="10" customFormat="1" ht="24" customHeight="1">
      <c r="A11" s="70"/>
      <c r="B11" s="49"/>
      <c r="C11" s="51"/>
      <c r="D11" s="53"/>
      <c r="E11" s="55"/>
      <c r="F11" s="57"/>
      <c r="G11" s="57"/>
      <c r="H11" s="61"/>
      <c r="I11" s="61"/>
      <c r="J11" s="39"/>
      <c r="K11" s="63"/>
      <c r="L11" s="43"/>
      <c r="M11" s="39"/>
      <c r="N11" s="45"/>
      <c r="O11" s="39"/>
      <c r="P11" s="10">
        <v>413</v>
      </c>
    </row>
    <row r="12" spans="1:16" s="10" customFormat="1" ht="24" customHeight="1">
      <c r="A12" s="69">
        <v>3</v>
      </c>
      <c r="B12" s="48" t="s">
        <v>34</v>
      </c>
      <c r="C12" s="50">
        <v>402</v>
      </c>
      <c r="D12" s="52" t="s">
        <v>39</v>
      </c>
      <c r="E12" s="54" t="s">
        <v>40</v>
      </c>
      <c r="F12" s="56">
        <v>3</v>
      </c>
      <c r="G12" s="56"/>
      <c r="H12" s="60">
        <f>(F12+G12)*15</f>
        <v>45</v>
      </c>
      <c r="I12" s="60">
        <f>ROUND((H12*0.75),0)</f>
        <v>34</v>
      </c>
      <c r="J12" s="38" t="s">
        <v>27</v>
      </c>
      <c r="K12" s="62"/>
      <c r="L12" s="11" t="s">
        <v>41</v>
      </c>
      <c r="M12" s="12" t="s">
        <v>42</v>
      </c>
      <c r="N12" s="44" t="s">
        <v>30</v>
      </c>
      <c r="O12" s="13"/>
      <c r="P12" s="10">
        <f>SUM(P9:P11)</f>
        <v>1315</v>
      </c>
    </row>
    <row r="13" spans="1:15" s="10" customFormat="1" ht="21.75" customHeight="1">
      <c r="A13" s="70"/>
      <c r="B13" s="49"/>
      <c r="C13" s="51"/>
      <c r="D13" s="53"/>
      <c r="E13" s="55"/>
      <c r="F13" s="57"/>
      <c r="G13" s="57"/>
      <c r="H13" s="61"/>
      <c r="I13" s="61"/>
      <c r="J13" s="39"/>
      <c r="K13" s="63"/>
      <c r="L13" s="11" t="s">
        <v>43</v>
      </c>
      <c r="M13" s="12" t="s">
        <v>44</v>
      </c>
      <c r="N13" s="45"/>
      <c r="O13" s="13"/>
    </row>
    <row r="14" spans="1:15" s="10" customFormat="1" ht="24" customHeight="1">
      <c r="A14" s="14"/>
      <c r="B14" s="33"/>
      <c r="C14" s="34"/>
      <c r="D14" s="15" t="s">
        <v>45</v>
      </c>
      <c r="E14" s="16"/>
      <c r="F14" s="14">
        <f>SUM(F8:F13)</f>
        <v>8</v>
      </c>
      <c r="G14" s="14">
        <f>SUM(G8:G13)</f>
        <v>0</v>
      </c>
      <c r="H14" s="14">
        <f>SUM(H8:H13)</f>
        <v>120</v>
      </c>
      <c r="I14" s="14">
        <f>SUM(I8:I13)</f>
        <v>91</v>
      </c>
      <c r="J14" s="17"/>
      <c r="K14" s="14" t="e">
        <f>SUM(#REF!)</f>
        <v>#REF!</v>
      </c>
      <c r="L14" s="18"/>
      <c r="M14" s="19"/>
      <c r="N14" s="14"/>
      <c r="O14" s="14"/>
    </row>
    <row r="15" spans="1:15" s="10" customFormat="1" ht="24" customHeight="1">
      <c r="A15" s="66" t="s">
        <v>46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8"/>
    </row>
    <row r="16" spans="1:15" s="10" customFormat="1" ht="24" customHeight="1">
      <c r="A16" s="46">
        <v>1</v>
      </c>
      <c r="B16" s="48" t="s">
        <v>24</v>
      </c>
      <c r="C16" s="50">
        <v>403</v>
      </c>
      <c r="D16" s="52" t="s">
        <v>25</v>
      </c>
      <c r="E16" s="54" t="s">
        <v>26</v>
      </c>
      <c r="F16" s="56">
        <v>3</v>
      </c>
      <c r="G16" s="58"/>
      <c r="H16" s="60">
        <f>(F16+G16)*15</f>
        <v>45</v>
      </c>
      <c r="I16" s="60">
        <f>ROUND((H16*0.75),0)</f>
        <v>34</v>
      </c>
      <c r="J16" s="38" t="s">
        <v>27</v>
      </c>
      <c r="K16" s="62"/>
      <c r="L16" s="11" t="s">
        <v>28</v>
      </c>
      <c r="M16" s="12" t="s">
        <v>29</v>
      </c>
      <c r="N16" s="44" t="s">
        <v>30</v>
      </c>
      <c r="O16" s="71" t="s">
        <v>31</v>
      </c>
    </row>
    <row r="17" spans="1:16" s="10" customFormat="1" ht="24" customHeight="1">
      <c r="A17" s="47"/>
      <c r="B17" s="49"/>
      <c r="C17" s="51"/>
      <c r="D17" s="53"/>
      <c r="E17" s="55"/>
      <c r="F17" s="57"/>
      <c r="G17" s="59"/>
      <c r="H17" s="61"/>
      <c r="I17" s="61"/>
      <c r="J17" s="39"/>
      <c r="K17" s="63"/>
      <c r="L17" s="11" t="s">
        <v>32</v>
      </c>
      <c r="M17" s="12" t="s">
        <v>33</v>
      </c>
      <c r="N17" s="45"/>
      <c r="O17" s="72"/>
      <c r="P17" s="10">
        <v>401</v>
      </c>
    </row>
    <row r="18" spans="1:16" s="10" customFormat="1" ht="22.5" customHeight="1">
      <c r="A18" s="69">
        <v>2</v>
      </c>
      <c r="B18" s="48" t="s">
        <v>47</v>
      </c>
      <c r="C18" s="50">
        <v>414</v>
      </c>
      <c r="D18" s="52" t="s">
        <v>48</v>
      </c>
      <c r="E18" s="54" t="s">
        <v>49</v>
      </c>
      <c r="F18" s="56">
        <v>2</v>
      </c>
      <c r="G18" s="56"/>
      <c r="H18" s="60">
        <f>(F18+G18)*15</f>
        <v>30</v>
      </c>
      <c r="I18" s="60">
        <f>ROUND((H18*0.75),0)</f>
        <v>23</v>
      </c>
      <c r="J18" s="38" t="s">
        <v>27</v>
      </c>
      <c r="K18" s="62"/>
      <c r="L18" s="42" t="s">
        <v>41</v>
      </c>
      <c r="M18" s="38" t="s">
        <v>50</v>
      </c>
      <c r="N18" s="44" t="s">
        <v>30</v>
      </c>
      <c r="O18" s="38"/>
      <c r="P18" s="10">
        <v>501</v>
      </c>
    </row>
    <row r="19" spans="1:16" s="10" customFormat="1" ht="22.5" customHeight="1">
      <c r="A19" s="70"/>
      <c r="B19" s="49" t="s">
        <v>47</v>
      </c>
      <c r="C19" s="51">
        <v>414</v>
      </c>
      <c r="D19" s="53" t="s">
        <v>48</v>
      </c>
      <c r="E19" s="55"/>
      <c r="F19" s="57"/>
      <c r="G19" s="57"/>
      <c r="H19" s="61"/>
      <c r="I19" s="61"/>
      <c r="J19" s="39"/>
      <c r="K19" s="63"/>
      <c r="L19" s="43"/>
      <c r="M19" s="39"/>
      <c r="N19" s="45"/>
      <c r="O19" s="39"/>
      <c r="P19" s="10">
        <v>413</v>
      </c>
    </row>
    <row r="20" spans="1:16" s="10" customFormat="1" ht="24" customHeight="1">
      <c r="A20" s="69">
        <v>3</v>
      </c>
      <c r="B20" s="48" t="s">
        <v>47</v>
      </c>
      <c r="C20" s="50">
        <v>421</v>
      </c>
      <c r="D20" s="52" t="s">
        <v>51</v>
      </c>
      <c r="E20" s="54" t="s">
        <v>52</v>
      </c>
      <c r="F20" s="56">
        <v>3</v>
      </c>
      <c r="G20" s="56"/>
      <c r="H20" s="60">
        <f>(F20+G20)*15</f>
        <v>45</v>
      </c>
      <c r="I20" s="60">
        <f>ROUND((H20*0.75),0)</f>
        <v>34</v>
      </c>
      <c r="J20" s="38" t="s">
        <v>27</v>
      </c>
      <c r="K20" s="62"/>
      <c r="L20" s="11" t="s">
        <v>53</v>
      </c>
      <c r="M20" s="12" t="s">
        <v>29</v>
      </c>
      <c r="N20" s="44" t="s">
        <v>30</v>
      </c>
      <c r="O20" s="13"/>
      <c r="P20" s="10">
        <f>SUM(P17:P19)</f>
        <v>1315</v>
      </c>
    </row>
    <row r="21" spans="1:15" s="10" customFormat="1" ht="24" customHeight="1">
      <c r="A21" s="70"/>
      <c r="B21" s="49" t="s">
        <v>47</v>
      </c>
      <c r="C21" s="51">
        <v>421</v>
      </c>
      <c r="D21" s="53" t="s">
        <v>51</v>
      </c>
      <c r="E21" s="55"/>
      <c r="F21" s="57"/>
      <c r="G21" s="57"/>
      <c r="H21" s="61"/>
      <c r="I21" s="61"/>
      <c r="J21" s="39"/>
      <c r="K21" s="63"/>
      <c r="L21" s="11" t="s">
        <v>37</v>
      </c>
      <c r="M21" s="12" t="s">
        <v>33</v>
      </c>
      <c r="N21" s="45"/>
      <c r="O21" s="13"/>
    </row>
    <row r="22" spans="1:15" s="10" customFormat="1" ht="24" customHeight="1">
      <c r="A22" s="14"/>
      <c r="B22" s="33"/>
      <c r="C22" s="34"/>
      <c r="D22" s="15" t="s">
        <v>45</v>
      </c>
      <c r="E22" s="16"/>
      <c r="F22" s="14">
        <f>SUM(F16:F21)</f>
        <v>8</v>
      </c>
      <c r="G22" s="14">
        <f>SUM(G16:G21)</f>
        <v>0</v>
      </c>
      <c r="H22" s="14">
        <f>SUM(H16:H21)</f>
        <v>120</v>
      </c>
      <c r="I22" s="14">
        <f>SUM(I16:I21)</f>
        <v>91</v>
      </c>
      <c r="J22" s="17"/>
      <c r="K22" s="14" t="e">
        <f>SUM(#REF!)</f>
        <v>#REF!</v>
      </c>
      <c r="L22" s="18"/>
      <c r="M22" s="19"/>
      <c r="N22" s="14"/>
      <c r="O22" s="14"/>
    </row>
    <row r="23" spans="1:15" s="10" customFormat="1" ht="19.5" customHeight="1">
      <c r="A23" s="66" t="s">
        <v>54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</row>
    <row r="24" spans="1:15" s="10" customFormat="1" ht="19.5" customHeight="1">
      <c r="A24" s="46">
        <v>1</v>
      </c>
      <c r="B24" s="48" t="s">
        <v>55</v>
      </c>
      <c r="C24" s="50">
        <v>364</v>
      </c>
      <c r="D24" s="52" t="s">
        <v>56</v>
      </c>
      <c r="E24" s="54" t="s">
        <v>57</v>
      </c>
      <c r="F24" s="56">
        <v>3</v>
      </c>
      <c r="G24" s="58"/>
      <c r="H24" s="60">
        <f>(F24+G24)*15</f>
        <v>45</v>
      </c>
      <c r="I24" s="60">
        <f>ROUND((H24*0.75),0)</f>
        <v>34</v>
      </c>
      <c r="J24" s="38" t="s">
        <v>27</v>
      </c>
      <c r="K24" s="62"/>
      <c r="L24" s="42" t="s">
        <v>32</v>
      </c>
      <c r="M24" s="38" t="s">
        <v>58</v>
      </c>
      <c r="N24" s="44" t="s">
        <v>30</v>
      </c>
      <c r="O24" s="64"/>
    </row>
    <row r="25" spans="1:15" s="10" customFormat="1" ht="19.5" customHeight="1">
      <c r="A25" s="47"/>
      <c r="B25" s="49" t="s">
        <v>55</v>
      </c>
      <c r="C25" s="51">
        <v>364</v>
      </c>
      <c r="D25" s="53" t="s">
        <v>56</v>
      </c>
      <c r="E25" s="55"/>
      <c r="F25" s="57"/>
      <c r="G25" s="59"/>
      <c r="H25" s="61"/>
      <c r="I25" s="61"/>
      <c r="J25" s="39"/>
      <c r="K25" s="63"/>
      <c r="L25" s="43"/>
      <c r="M25" s="39"/>
      <c r="N25" s="45"/>
      <c r="O25" s="65"/>
    </row>
    <row r="26" spans="1:15" s="10" customFormat="1" ht="19.5" customHeight="1">
      <c r="A26" s="46">
        <v>2</v>
      </c>
      <c r="B26" s="48" t="s">
        <v>59</v>
      </c>
      <c r="C26" s="50">
        <v>301</v>
      </c>
      <c r="D26" s="52" t="s">
        <v>60</v>
      </c>
      <c r="E26" s="54" t="s">
        <v>61</v>
      </c>
      <c r="F26" s="56">
        <v>3</v>
      </c>
      <c r="G26" s="56"/>
      <c r="H26" s="60">
        <f>(F26+G26)*15</f>
        <v>45</v>
      </c>
      <c r="I26" s="60">
        <f>ROUND((H26*0.75),0)</f>
        <v>34</v>
      </c>
      <c r="J26" s="38" t="s">
        <v>27</v>
      </c>
      <c r="K26" s="62"/>
      <c r="L26" s="42" t="s">
        <v>53</v>
      </c>
      <c r="M26" s="38" t="s">
        <v>58</v>
      </c>
      <c r="N26" s="44" t="s">
        <v>30</v>
      </c>
      <c r="O26" s="64"/>
    </row>
    <row r="27" spans="1:17" s="10" customFormat="1" ht="19.5" customHeight="1">
      <c r="A27" s="47"/>
      <c r="B27" s="49" t="s">
        <v>59</v>
      </c>
      <c r="C27" s="51">
        <v>301</v>
      </c>
      <c r="D27" s="53" t="s">
        <v>60</v>
      </c>
      <c r="E27" s="55" t="s">
        <v>62</v>
      </c>
      <c r="F27" s="57"/>
      <c r="G27" s="57"/>
      <c r="H27" s="61"/>
      <c r="I27" s="61"/>
      <c r="J27" s="39"/>
      <c r="K27" s="63"/>
      <c r="L27" s="43"/>
      <c r="M27" s="39"/>
      <c r="N27" s="45"/>
      <c r="O27" s="65"/>
      <c r="Q27" s="10">
        <f>13*350</f>
        <v>4550</v>
      </c>
    </row>
    <row r="28" spans="1:15" s="10" customFormat="1" ht="19.5" customHeight="1">
      <c r="A28" s="46">
        <v>3</v>
      </c>
      <c r="B28" s="48" t="s">
        <v>24</v>
      </c>
      <c r="C28" s="50">
        <v>403</v>
      </c>
      <c r="D28" s="52" t="s">
        <v>25</v>
      </c>
      <c r="E28" s="54" t="s">
        <v>63</v>
      </c>
      <c r="F28" s="56">
        <v>3</v>
      </c>
      <c r="G28" s="56"/>
      <c r="H28" s="60">
        <f>(F28+G28)*15</f>
        <v>45</v>
      </c>
      <c r="I28" s="60">
        <f>ROUND((H28*0.75),0)</f>
        <v>34</v>
      </c>
      <c r="J28" s="38" t="s">
        <v>27</v>
      </c>
      <c r="K28" s="62"/>
      <c r="L28" s="11" t="s">
        <v>28</v>
      </c>
      <c r="M28" s="38" t="s">
        <v>58</v>
      </c>
      <c r="N28" s="44" t="s">
        <v>30</v>
      </c>
      <c r="O28" s="64"/>
    </row>
    <row r="29" spans="1:15" s="10" customFormat="1" ht="19.5" customHeight="1">
      <c r="A29" s="47"/>
      <c r="B29" s="49"/>
      <c r="C29" s="51"/>
      <c r="D29" s="53"/>
      <c r="E29" s="55"/>
      <c r="F29" s="57"/>
      <c r="G29" s="57"/>
      <c r="H29" s="61"/>
      <c r="I29" s="61"/>
      <c r="J29" s="39"/>
      <c r="K29" s="63"/>
      <c r="L29" s="11" t="s">
        <v>37</v>
      </c>
      <c r="M29" s="39"/>
      <c r="N29" s="45"/>
      <c r="O29" s="65"/>
    </row>
    <row r="30" spans="1:15" s="10" customFormat="1" ht="19.5" customHeight="1">
      <c r="A30" s="14"/>
      <c r="B30" s="33"/>
      <c r="C30" s="34"/>
      <c r="D30" s="15" t="s">
        <v>45</v>
      </c>
      <c r="E30" s="15"/>
      <c r="F30" s="14">
        <f>SUM(F24:F29)</f>
        <v>9</v>
      </c>
      <c r="G30" s="14">
        <f>SUM(G24:G29)</f>
        <v>0</v>
      </c>
      <c r="H30" s="14">
        <f>SUM(H24:H29)</f>
        <v>135</v>
      </c>
      <c r="I30" s="14">
        <f>SUM(I24:I29)</f>
        <v>102</v>
      </c>
      <c r="J30" s="17"/>
      <c r="K30" s="14">
        <f>SUM(K26:K29)</f>
        <v>0</v>
      </c>
      <c r="L30" s="20"/>
      <c r="M30" s="21"/>
      <c r="N30" s="14"/>
      <c r="O30" s="14"/>
    </row>
    <row r="31" spans="1:15" s="10" customFormat="1" ht="19.5" customHeight="1">
      <c r="A31" s="66" t="s">
        <v>64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8"/>
    </row>
    <row r="32" spans="1:15" s="10" customFormat="1" ht="19.5" customHeight="1">
      <c r="A32" s="46">
        <v>1</v>
      </c>
      <c r="B32" s="48" t="s">
        <v>65</v>
      </c>
      <c r="C32" s="50">
        <v>364</v>
      </c>
      <c r="D32" s="52" t="s">
        <v>66</v>
      </c>
      <c r="E32" s="54" t="s">
        <v>67</v>
      </c>
      <c r="F32" s="56">
        <v>2</v>
      </c>
      <c r="G32" s="58">
        <v>1</v>
      </c>
      <c r="H32" s="60">
        <f>(F32+G32)*15</f>
        <v>45</v>
      </c>
      <c r="I32" s="60">
        <v>45</v>
      </c>
      <c r="J32" s="38" t="s">
        <v>27</v>
      </c>
      <c r="K32" s="62"/>
      <c r="L32" s="11" t="s">
        <v>53</v>
      </c>
      <c r="M32" s="38" t="s">
        <v>38</v>
      </c>
      <c r="N32" s="44" t="s">
        <v>30</v>
      </c>
      <c r="O32" s="38"/>
    </row>
    <row r="33" spans="1:15" s="10" customFormat="1" ht="19.5" customHeight="1">
      <c r="A33" s="47"/>
      <c r="B33" s="49" t="s">
        <v>65</v>
      </c>
      <c r="C33" s="51">
        <v>364</v>
      </c>
      <c r="D33" s="53" t="s">
        <v>66</v>
      </c>
      <c r="E33" s="55"/>
      <c r="F33" s="57"/>
      <c r="G33" s="59"/>
      <c r="H33" s="61"/>
      <c r="I33" s="61"/>
      <c r="J33" s="39"/>
      <c r="K33" s="63"/>
      <c r="L33" s="11" t="s">
        <v>41</v>
      </c>
      <c r="M33" s="39"/>
      <c r="N33" s="45"/>
      <c r="O33" s="39"/>
    </row>
    <row r="34" spans="1:15" s="10" customFormat="1" ht="19.5" customHeight="1">
      <c r="A34" s="46">
        <v>2</v>
      </c>
      <c r="B34" s="48" t="s">
        <v>65</v>
      </c>
      <c r="C34" s="50">
        <v>405</v>
      </c>
      <c r="D34" s="52" t="s">
        <v>68</v>
      </c>
      <c r="E34" s="54" t="s">
        <v>69</v>
      </c>
      <c r="F34" s="56">
        <v>2</v>
      </c>
      <c r="G34" s="56"/>
      <c r="H34" s="60">
        <f>(F34+G34)*15</f>
        <v>30</v>
      </c>
      <c r="I34" s="60">
        <f>ROUND((H34*0.75),0)</f>
        <v>23</v>
      </c>
      <c r="J34" s="38" t="s">
        <v>27</v>
      </c>
      <c r="K34" s="40"/>
      <c r="L34" s="42" t="s">
        <v>28</v>
      </c>
      <c r="M34" s="38" t="s">
        <v>70</v>
      </c>
      <c r="N34" s="44" t="s">
        <v>30</v>
      </c>
      <c r="O34" s="38"/>
    </row>
    <row r="35" spans="1:15" s="10" customFormat="1" ht="19.5" customHeight="1">
      <c r="A35" s="47"/>
      <c r="B35" s="49" t="s">
        <v>65</v>
      </c>
      <c r="C35" s="51">
        <v>405</v>
      </c>
      <c r="D35" s="53" t="s">
        <v>68</v>
      </c>
      <c r="E35" s="55"/>
      <c r="F35" s="57"/>
      <c r="G35" s="57"/>
      <c r="H35" s="61"/>
      <c r="I35" s="61"/>
      <c r="J35" s="39"/>
      <c r="K35" s="41"/>
      <c r="L35" s="43"/>
      <c r="M35" s="39"/>
      <c r="N35" s="45"/>
      <c r="O35" s="39"/>
    </row>
    <row r="36" spans="1:15" s="10" customFormat="1" ht="19.5" customHeight="1">
      <c r="A36" s="46">
        <v>3</v>
      </c>
      <c r="B36" s="48" t="s">
        <v>65</v>
      </c>
      <c r="C36" s="50">
        <v>411</v>
      </c>
      <c r="D36" s="52" t="s">
        <v>71</v>
      </c>
      <c r="E36" s="54" t="s">
        <v>69</v>
      </c>
      <c r="F36" s="56">
        <v>1</v>
      </c>
      <c r="G36" s="58">
        <v>1</v>
      </c>
      <c r="H36" s="60">
        <f>(F36+G36)*15</f>
        <v>30</v>
      </c>
      <c r="I36" s="60">
        <f>ROUND((H36*0.75),0)</f>
        <v>23</v>
      </c>
      <c r="J36" s="38" t="s">
        <v>27</v>
      </c>
      <c r="K36" s="40"/>
      <c r="L36" s="42" t="s">
        <v>37</v>
      </c>
      <c r="M36" s="38" t="s">
        <v>72</v>
      </c>
      <c r="N36" s="44" t="s">
        <v>30</v>
      </c>
      <c r="O36" s="38"/>
    </row>
    <row r="37" spans="1:15" s="10" customFormat="1" ht="19.5" customHeight="1">
      <c r="A37" s="47"/>
      <c r="B37" s="49" t="s">
        <v>65</v>
      </c>
      <c r="C37" s="51">
        <v>411</v>
      </c>
      <c r="D37" s="53" t="s">
        <v>71</v>
      </c>
      <c r="E37" s="55"/>
      <c r="F37" s="57"/>
      <c r="G37" s="59"/>
      <c r="H37" s="61"/>
      <c r="I37" s="61"/>
      <c r="J37" s="39"/>
      <c r="K37" s="41"/>
      <c r="L37" s="43"/>
      <c r="M37" s="39"/>
      <c r="N37" s="45"/>
      <c r="O37" s="39"/>
    </row>
    <row r="38" spans="1:15" s="10" customFormat="1" ht="21" customHeight="1">
      <c r="A38" s="46">
        <v>4</v>
      </c>
      <c r="B38" s="48" t="s">
        <v>73</v>
      </c>
      <c r="C38" s="50">
        <v>423</v>
      </c>
      <c r="D38" s="52" t="s">
        <v>74</v>
      </c>
      <c r="E38" s="54" t="s">
        <v>75</v>
      </c>
      <c r="F38" s="56">
        <v>2</v>
      </c>
      <c r="G38" s="58">
        <v>1</v>
      </c>
      <c r="H38" s="60">
        <f>(F38+G38)*15</f>
        <v>45</v>
      </c>
      <c r="I38" s="60">
        <f>ROUND((H38*0.75),0)</f>
        <v>34</v>
      </c>
      <c r="J38" s="38" t="s">
        <v>27</v>
      </c>
      <c r="K38" s="40"/>
      <c r="L38" s="42" t="s">
        <v>43</v>
      </c>
      <c r="M38" s="38" t="s">
        <v>38</v>
      </c>
      <c r="N38" s="44" t="s">
        <v>30</v>
      </c>
      <c r="O38" s="38"/>
    </row>
    <row r="39" spans="1:15" s="10" customFormat="1" ht="21" customHeight="1">
      <c r="A39" s="47"/>
      <c r="B39" s="49" t="s">
        <v>73</v>
      </c>
      <c r="C39" s="51">
        <v>423</v>
      </c>
      <c r="D39" s="53" t="s">
        <v>74</v>
      </c>
      <c r="E39" s="55"/>
      <c r="F39" s="57"/>
      <c r="G39" s="59"/>
      <c r="H39" s="61"/>
      <c r="I39" s="61"/>
      <c r="J39" s="39"/>
      <c r="K39" s="41"/>
      <c r="L39" s="43"/>
      <c r="M39" s="39"/>
      <c r="N39" s="45"/>
      <c r="O39" s="39"/>
    </row>
    <row r="40" spans="1:15" s="10" customFormat="1" ht="19.5" customHeight="1">
      <c r="A40" s="14"/>
      <c r="B40" s="33"/>
      <c r="C40" s="34"/>
      <c r="D40" s="15" t="s">
        <v>45</v>
      </c>
      <c r="E40" s="15"/>
      <c r="F40" s="14">
        <f>SUM(F32:F39)</f>
        <v>7</v>
      </c>
      <c r="G40" s="14">
        <f>SUM(G32:G39)</f>
        <v>3</v>
      </c>
      <c r="H40" s="14">
        <f>SUM(H32:H39)</f>
        <v>150</v>
      </c>
      <c r="I40" s="14">
        <f>SUM(I32:I39)</f>
        <v>125</v>
      </c>
      <c r="J40" s="17"/>
      <c r="K40" s="14">
        <f>SUM(K34:K39)</f>
        <v>0</v>
      </c>
      <c r="L40" s="22"/>
      <c r="M40" s="21"/>
      <c r="N40" s="14"/>
      <c r="O40" s="14"/>
    </row>
    <row r="41" spans="5:16" ht="3" customHeight="1">
      <c r="E41" s="25"/>
      <c r="P41" s="23"/>
    </row>
    <row r="42" spans="1:16" s="26" customFormat="1" ht="17.25" customHeight="1">
      <c r="A42" s="35" t="s">
        <v>76</v>
      </c>
      <c r="B42" s="35"/>
      <c r="C42" s="35"/>
      <c r="D42" s="35"/>
      <c r="E42" s="35"/>
      <c r="I42" s="32" t="s">
        <v>77</v>
      </c>
      <c r="J42" s="32"/>
      <c r="K42" s="32"/>
      <c r="L42" s="32"/>
      <c r="N42" s="32" t="s">
        <v>78</v>
      </c>
      <c r="O42" s="32"/>
      <c r="P42" s="27"/>
    </row>
    <row r="43" spans="1:16" s="26" customFormat="1" ht="15" customHeight="1">
      <c r="A43" s="28"/>
      <c r="B43" s="36" t="s">
        <v>79</v>
      </c>
      <c r="C43" s="36"/>
      <c r="D43" s="36"/>
      <c r="E43" s="36"/>
      <c r="F43" s="36"/>
      <c r="I43" s="37" t="s">
        <v>80</v>
      </c>
      <c r="J43" s="37"/>
      <c r="K43" s="37"/>
      <c r="L43" s="37"/>
      <c r="N43" s="37" t="s">
        <v>81</v>
      </c>
      <c r="O43" s="37"/>
      <c r="P43" s="29"/>
    </row>
    <row r="44" spans="1:16" s="26" customFormat="1" ht="17.25" customHeight="1">
      <c r="A44" s="28"/>
      <c r="B44" s="30" t="s">
        <v>82</v>
      </c>
      <c r="C44" s="30"/>
      <c r="D44" s="30"/>
      <c r="E44" s="30"/>
      <c r="F44" s="30"/>
      <c r="J44" s="28"/>
      <c r="L44" s="29"/>
      <c r="N44" s="28"/>
      <c r="O44" s="29"/>
      <c r="P44" s="29"/>
    </row>
    <row r="45" spans="1:16" s="26" customFormat="1" ht="17.25" customHeight="1">
      <c r="A45" s="28"/>
      <c r="B45" s="31" t="s">
        <v>83</v>
      </c>
      <c r="C45" s="31"/>
      <c r="D45" s="31"/>
      <c r="E45" s="31"/>
      <c r="F45" s="31"/>
      <c r="J45" s="28"/>
      <c r="L45" s="29"/>
      <c r="N45" s="28"/>
      <c r="O45" s="29"/>
      <c r="P45" s="29"/>
    </row>
    <row r="46" spans="1:15" s="26" customFormat="1" ht="19.5" customHeight="1">
      <c r="A46" s="28"/>
      <c r="I46" s="32" t="s">
        <v>84</v>
      </c>
      <c r="J46" s="32"/>
      <c r="K46" s="32"/>
      <c r="L46" s="32"/>
      <c r="N46" s="32" t="s">
        <v>85</v>
      </c>
      <c r="O46" s="32"/>
    </row>
    <row r="47" spans="1:16" ht="15.75" customHeight="1">
      <c r="A47" s="28"/>
      <c r="E47" s="25"/>
      <c r="I47" s="32"/>
      <c r="J47" s="32"/>
      <c r="K47" s="32"/>
      <c r="L47" s="32"/>
      <c r="M47" s="26"/>
      <c r="N47" s="32"/>
      <c r="O47" s="32"/>
      <c r="P47" s="27"/>
    </row>
  </sheetData>
  <sheetProtection/>
  <mergeCells count="222">
    <mergeCell ref="L26:L27"/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N12:N13"/>
    <mergeCell ref="B14:C14"/>
    <mergeCell ref="A15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N20:N21"/>
    <mergeCell ref="B22:C22"/>
    <mergeCell ref="A23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M28:M29"/>
    <mergeCell ref="N28:N29"/>
    <mergeCell ref="O28:O29"/>
    <mergeCell ref="B30:C30"/>
    <mergeCell ref="A31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B40:C40"/>
    <mergeCell ref="A42:E42"/>
    <mergeCell ref="I42:L42"/>
    <mergeCell ref="N42:O42"/>
    <mergeCell ref="B43:F43"/>
    <mergeCell ref="I43:L43"/>
    <mergeCell ref="N43:O43"/>
    <mergeCell ref="B44:F44"/>
    <mergeCell ref="B45:F45"/>
    <mergeCell ref="I46:L46"/>
    <mergeCell ref="N46:O46"/>
    <mergeCell ref="I47:L47"/>
    <mergeCell ref="N47:O47"/>
  </mergeCells>
  <printOptions horizontalCentered="1"/>
  <pageMargins left="0.236220472440945" right="0.15748031496063" top="0.38" bottom="0.43" header="0.196850393700787" footer="0.196850393700787"/>
  <pageSetup horizontalDpi="600" verticalDpi="600" orientation="landscape" paperSize="9" r:id="rId3"/>
  <headerFooter alignWithMargins="0">
    <oddHeader>&amp;C&amp;D&amp;R&amp;T</oddHeader>
    <oddFooter>&amp;C&amp;A&amp;R&amp;P/&amp;N</oddFooter>
  </headerFooter>
  <rowBreaks count="1" manualBreakCount="1">
    <brk id="22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2015-03-28T03:01:09Z</dcterms:created>
  <dcterms:modified xsi:type="dcterms:W3CDTF">2015-04-04T06:10:09Z</dcterms:modified>
  <cp:category/>
  <cp:version/>
  <cp:contentType/>
  <cp:contentStatus/>
</cp:coreProperties>
</file>