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16" sheetId="1" r:id="rId1"/>
  </sheets>
  <definedNames>
    <definedName name="_xlnm.Print_Area" localSheetId="0">'Tuan 16'!$A$1:$O$42</definedName>
    <definedName name="_xlnm.Print_Titles" localSheetId="0">'Tuan 16'!$1:$6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<sst xmlns="http://schemas.openxmlformats.org/spreadsheetml/2006/main" count="137" uniqueCount="85">
  <si>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</si>
  <si>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</si>
  <si>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</si>
  <si>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16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17/11/2014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23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11/2014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</si>
  <si>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</si>
  <si>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</si>
  <si>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</si>
  <si>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</si>
  <si>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</si>
  <si>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</si>
  <si>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</si>
  <si>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</si>
  <si>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</si>
  <si>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</si>
  <si>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</si>
  <si>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</si>
  <si>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</si>
  <si>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</si>
  <si>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</si>
  <si>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</si>
  <si>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</si>
  <si>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</si>
  <si>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</si>
  <si>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+ Kế toán doanh nghiệp </t>
    </r>
    <r>
      <rPr>
        <b/>
        <sz val="10"/>
        <color indexed="12"/>
        <rFont val="Times New Roman"/>
        <family val="1"/>
      </rPr>
      <t xml:space="preserve"> (B19KKT + B19KDN)</t>
    </r>
  </si>
  <si>
    <t>MGO</t>
  </si>
  <si>
    <t>Quản trị hoạt động &amp; sản xuất</t>
  </si>
  <si>
    <t>ThS. Hồ Nguyên Khoa</t>
  </si>
  <si>
    <t>Từ tuần 16 đến tuần 25</t>
  </si>
  <si>
    <t>Thứ 2</t>
  </si>
  <si>
    <t>GĐ: 501
(182 NVL)</t>
  </si>
  <si>
    <t>Sinh viên Bằng 1 tất cả các ngành</t>
  </si>
  <si>
    <t>ACC</t>
  </si>
  <si>
    <t>Kế toán quản trị 2</t>
  </si>
  <si>
    <t>TS. Hồ Văn Nhàn</t>
  </si>
  <si>
    <t>Từ tuần 15 đến tuần 25</t>
  </si>
  <si>
    <t>Thứ 4</t>
  </si>
  <si>
    <t>AUD</t>
  </si>
  <si>
    <t>Kiểm toán căn bản</t>
  </si>
  <si>
    <t>ThS. Hồ Tuấn Vũ</t>
  </si>
  <si>
    <t>Từ tuần 14 đến tuần 25</t>
  </si>
  <si>
    <t>Thứ 3</t>
  </si>
  <si>
    <t>Thứ 5</t>
  </si>
  <si>
    <t>FIN</t>
  </si>
  <si>
    <t>Quản trị tài chính 1</t>
  </si>
  <si>
    <t>ThS. Nguyễn Thị Hạnh</t>
  </si>
  <si>
    <t>Thứ 6</t>
  </si>
  <si>
    <r>
      <rPr>
        <sz val="10"/>
        <color indexed="10"/>
        <rFont val="Times New Roman"/>
        <family val="1"/>
      </rPr>
      <t>Sinh viên Bằng 1 tất cả các ngành
trừ Bằng 1 thuộc khối ngành</t>
    </r>
    <r>
      <rPr>
        <b/>
        <sz val="10"/>
        <color indexed="10"/>
        <rFont val="Times New Roman"/>
        <family val="1"/>
      </rPr>
      <t xml:space="preserve"> Kinh tế</t>
    </r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</si>
  <si>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</si>
  <si>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</si>
  <si>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IS</t>
  </si>
  <si>
    <t>Hệ thống thông tin quản lý</t>
  </si>
  <si>
    <t>ThS. Nguyễn Thị Thanh Tâm</t>
  </si>
  <si>
    <t>Thứ 7</t>
  </si>
  <si>
    <t>GĐ: 401
(182 NVL)</t>
  </si>
  <si>
    <t>MGT</t>
  </si>
  <si>
    <t>Quản trị dự án đầu tư</t>
  </si>
  <si>
    <t>ThS. Nguyễn Ngọc Qúy</t>
  </si>
  <si>
    <t>Quản trị tài chính 2</t>
  </si>
  <si>
    <t>ThS. Hồ Tấn Tuyến</t>
  </si>
  <si>
    <t>OB</t>
  </si>
  <si>
    <t>Nghệ thuật lãnh đạo</t>
  </si>
  <si>
    <t>TS. Trương Văn Sinh (TG)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</si>
  <si>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</si>
  <si>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Phạm Thị Khánh Linh</t>
  </si>
  <si>
    <t>Phòng: 801A
(182 NVL)</t>
  </si>
  <si>
    <t>TOU</t>
  </si>
  <si>
    <t>Thiết Kế &amp; Điều Hành Tour DL</t>
  </si>
  <si>
    <t>CH. Võ Đức Hiếu</t>
  </si>
  <si>
    <t>HOS</t>
  </si>
  <si>
    <t>Giới thiệu nghiệp vụ khách sạn</t>
  </si>
  <si>
    <t>ThS. Hoàng Thị Cẩm Vân</t>
  </si>
  <si>
    <t>LAW</t>
  </si>
  <si>
    <t>Cơ sở luật kinh tế</t>
  </si>
  <si>
    <t>ThS. Trần Tuấn Đạt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</si>
  <si>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</si>
  <si>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</si>
  <si>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</si>
  <si>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</si>
  <si>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</si>
  <si>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</si>
  <si>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</si>
  <si>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</si>
  <si>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</si>
  <si>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</si>
  <si>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514
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</si>
</sst>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left" vertical="center"/>
    </xf>
    <xf numFmtId="0" fontId="59" fillId="33" borderId="18" xfId="0" applyFont="1" applyFill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19">
      <selection activeCell="L32" sqref="L32:M33"/>
    </sheetView>
  </sheetViews>
  <sheetFormatPr defaultColWidth="9.00390625" defaultRowHeight="15.75"/>
  <cols>
    <col min="1" max="1" width="3.875" style="29" customWidth="1"/>
    <col min="2" max="2" width="4.50390625" style="29" bestFit="1" customWidth="1"/>
    <col min="3" max="3" width="4.25390625" style="29" bestFit="1" customWidth="1"/>
    <col min="4" max="4" width="22.125" style="30" bestFit="1" customWidth="1"/>
    <col min="5" max="5" width="20.625" style="30" bestFit="1" customWidth="1"/>
    <col min="6" max="6" width="4.25390625" style="30" customWidth="1"/>
    <col min="7" max="7" width="3.75390625" style="30" customWidth="1"/>
    <col min="8" max="8" width="6.125" style="30" customWidth="1"/>
    <col min="9" max="9" width="6.375" style="30" customWidth="1"/>
    <col min="10" max="10" width="8.625" style="30" customWidth="1"/>
    <col min="11" max="11" width="6.75390625" style="30" hidden="1" customWidth="1"/>
    <col min="12" max="12" width="6.875" style="30" customWidth="1"/>
    <col min="13" max="13" width="14.00390625" style="30" customWidth="1"/>
    <col min="14" max="14" width="23.75390625" style="29" customWidth="1"/>
    <col min="15" max="15" width="5.625" style="29" customWidth="1"/>
    <col min="16" max="16384" width="9.00390625" style="30" customWidth="1"/>
  </cols>
  <sheetData>
    <row r="1" spans="1:15" s="2" customFormat="1" ht="18.75" customHeight="1">
      <c r="A1" s="37" t="s">
        <v>0</v>
      </c>
      <c r="B1" s="37"/>
      <c r="C1" s="37"/>
      <c r="D1" s="37"/>
      <c r="E1" s="38" t="s">
        <v>1</v>
      </c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2" customFormat="1" ht="17.25" customHeight="1">
      <c r="A2" s="37" t="s">
        <v>2</v>
      </c>
      <c r="B2" s="37"/>
      <c r="C2" s="37"/>
      <c r="D2" s="37"/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2" customFormat="1" ht="20.25" customHeight="1">
      <c r="A3" s="40" t="s">
        <v>4</v>
      </c>
      <c r="B3" s="40"/>
      <c r="C3" s="40"/>
      <c r="D3" s="40"/>
      <c r="E3" s="41" t="s">
        <v>5</v>
      </c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7.25" customHeight="1">
      <c r="A5" s="42" t="s">
        <v>6</v>
      </c>
      <c r="B5" s="44" t="s">
        <v>7</v>
      </c>
      <c r="C5" s="44"/>
      <c r="D5" s="45" t="s">
        <v>8</v>
      </c>
      <c r="E5" s="45" t="s">
        <v>9</v>
      </c>
      <c r="F5" s="42" t="s">
        <v>10</v>
      </c>
      <c r="G5" s="47"/>
      <c r="H5" s="45" t="s">
        <v>11</v>
      </c>
      <c r="I5" s="45" t="s">
        <v>12</v>
      </c>
      <c r="J5" s="45" t="s">
        <v>13</v>
      </c>
      <c r="K5" s="45" t="s">
        <v>14</v>
      </c>
      <c r="L5" s="45" t="s">
        <v>15</v>
      </c>
      <c r="M5" s="45" t="s">
        <v>16</v>
      </c>
      <c r="N5" s="45" t="s">
        <v>17</v>
      </c>
      <c r="O5" s="45" t="s">
        <v>18</v>
      </c>
    </row>
    <row r="6" spans="1:15" s="7" customFormat="1" ht="17.25" customHeight="1">
      <c r="A6" s="43"/>
      <c r="B6" s="8" t="s">
        <v>19</v>
      </c>
      <c r="C6" s="8" t="s">
        <v>20</v>
      </c>
      <c r="D6" s="46"/>
      <c r="E6" s="46"/>
      <c r="F6" s="9" t="s">
        <v>21</v>
      </c>
      <c r="G6" s="9" t="s">
        <v>22</v>
      </c>
      <c r="H6" s="46"/>
      <c r="I6" s="46"/>
      <c r="J6" s="46"/>
      <c r="K6" s="46"/>
      <c r="L6" s="46"/>
      <c r="M6" s="46"/>
      <c r="N6" s="46"/>
      <c r="O6" s="46"/>
    </row>
    <row r="7" spans="1:15" s="12" customFormat="1" ht="21.75" customHeight="1">
      <c r="A7" s="48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2" customFormat="1" ht="21.75" customHeight="1">
      <c r="A8" s="51">
        <v>1</v>
      </c>
      <c r="B8" s="53" t="s">
        <v>24</v>
      </c>
      <c r="C8" s="55">
        <v>301</v>
      </c>
      <c r="D8" s="57" t="s">
        <v>25</v>
      </c>
      <c r="E8" s="59" t="s">
        <v>26</v>
      </c>
      <c r="F8" s="61">
        <v>3</v>
      </c>
      <c r="G8" s="63"/>
      <c r="H8" s="65">
        <f>(F8+G8)*15</f>
        <v>45</v>
      </c>
      <c r="I8" s="65">
        <f>ROUND((H8*0.75),0)</f>
        <v>34</v>
      </c>
      <c r="J8" s="67" t="s">
        <v>27</v>
      </c>
      <c r="K8" s="69"/>
      <c r="L8" s="71" t="s">
        <v>28</v>
      </c>
      <c r="M8" s="67" t="s">
        <v>29</v>
      </c>
      <c r="N8" s="73" t="s">
        <v>30</v>
      </c>
      <c r="O8" s="75"/>
    </row>
    <row r="9" spans="1:16" s="12" customFormat="1" ht="21.75" customHeight="1">
      <c r="A9" s="52"/>
      <c r="B9" s="54"/>
      <c r="C9" s="56"/>
      <c r="D9" s="58"/>
      <c r="E9" s="60"/>
      <c r="F9" s="62"/>
      <c r="G9" s="64"/>
      <c r="H9" s="66"/>
      <c r="I9" s="66"/>
      <c r="J9" s="68"/>
      <c r="K9" s="70"/>
      <c r="L9" s="72"/>
      <c r="M9" s="68"/>
      <c r="N9" s="74"/>
      <c r="O9" s="76"/>
      <c r="P9" s="12">
        <v>401</v>
      </c>
    </row>
    <row r="10" spans="1:16" s="12" customFormat="1" ht="21.75" customHeight="1">
      <c r="A10" s="77">
        <v>2</v>
      </c>
      <c r="B10" s="53" t="s">
        <v>31</v>
      </c>
      <c r="C10" s="55">
        <v>303</v>
      </c>
      <c r="D10" s="57" t="s">
        <v>32</v>
      </c>
      <c r="E10" s="59" t="s">
        <v>33</v>
      </c>
      <c r="F10" s="61">
        <v>3</v>
      </c>
      <c r="G10" s="61"/>
      <c r="H10" s="65">
        <f>(F10+G10)*15</f>
        <v>45</v>
      </c>
      <c r="I10" s="65">
        <f>ROUND((H10*0.75),0)</f>
        <v>34</v>
      </c>
      <c r="J10" s="67" t="s">
        <v>34</v>
      </c>
      <c r="K10" s="69"/>
      <c r="L10" s="79"/>
      <c r="M10" s="81"/>
      <c r="N10" s="73" t="s">
        <v>30</v>
      </c>
      <c r="O10" s="67"/>
      <c r="P10" s="12">
        <v>501</v>
      </c>
    </row>
    <row r="11" spans="1:16" s="12" customFormat="1" ht="21.75" customHeight="1">
      <c r="A11" s="78"/>
      <c r="B11" s="54"/>
      <c r="C11" s="56"/>
      <c r="D11" s="58"/>
      <c r="E11" s="60"/>
      <c r="F11" s="62"/>
      <c r="G11" s="62"/>
      <c r="H11" s="66"/>
      <c r="I11" s="66"/>
      <c r="J11" s="68"/>
      <c r="K11" s="70"/>
      <c r="L11" s="80"/>
      <c r="M11" s="82"/>
      <c r="N11" s="74"/>
      <c r="O11" s="68"/>
      <c r="P11" s="12">
        <v>413</v>
      </c>
    </row>
    <row r="12" spans="1:16" s="12" customFormat="1" ht="21.75" customHeight="1">
      <c r="A12" s="77">
        <v>3</v>
      </c>
      <c r="B12" s="53" t="s">
        <v>36</v>
      </c>
      <c r="C12" s="55">
        <v>351</v>
      </c>
      <c r="D12" s="57" t="s">
        <v>37</v>
      </c>
      <c r="E12" s="59" t="s">
        <v>38</v>
      </c>
      <c r="F12" s="61">
        <v>3</v>
      </c>
      <c r="G12" s="61"/>
      <c r="H12" s="65">
        <f>(F12+G12)*15</f>
        <v>45</v>
      </c>
      <c r="I12" s="65">
        <f>ROUND((H12*0.75),0)</f>
        <v>34</v>
      </c>
      <c r="J12" s="67" t="s">
        <v>39</v>
      </c>
      <c r="K12" s="69"/>
      <c r="L12" s="71" t="s">
        <v>52</v>
      </c>
      <c r="M12" s="67" t="s">
        <v>84</v>
      </c>
      <c r="N12" s="73" t="s">
        <v>30</v>
      </c>
      <c r="O12" s="14"/>
      <c r="P12" s="12">
        <f>SUM(P9:P11)</f>
        <v>1315</v>
      </c>
    </row>
    <row r="13" spans="1:15" s="12" customFormat="1" ht="21.75" customHeight="1">
      <c r="A13" s="78"/>
      <c r="B13" s="54"/>
      <c r="C13" s="56"/>
      <c r="D13" s="58"/>
      <c r="E13" s="60"/>
      <c r="F13" s="62"/>
      <c r="G13" s="62"/>
      <c r="H13" s="66"/>
      <c r="I13" s="66"/>
      <c r="J13" s="68"/>
      <c r="K13" s="70"/>
      <c r="L13" s="72"/>
      <c r="M13" s="68"/>
      <c r="N13" s="74"/>
      <c r="O13" s="14"/>
    </row>
    <row r="14" spans="1:15" s="12" customFormat="1" ht="21.75" customHeight="1">
      <c r="A14" s="98">
        <v>4</v>
      </c>
      <c r="B14" s="100" t="s">
        <v>42</v>
      </c>
      <c r="C14" s="102">
        <v>301</v>
      </c>
      <c r="D14" s="104" t="s">
        <v>43</v>
      </c>
      <c r="E14" s="83" t="s">
        <v>44</v>
      </c>
      <c r="F14" s="85">
        <v>3</v>
      </c>
      <c r="G14" s="85"/>
      <c r="H14" s="87">
        <f>(F14+G14)*15</f>
        <v>45</v>
      </c>
      <c r="I14" s="87">
        <f>ROUND((H14*0.75),0)</f>
        <v>34</v>
      </c>
      <c r="J14" s="93" t="s">
        <v>39</v>
      </c>
      <c r="K14" s="89"/>
      <c r="L14" s="91" t="s">
        <v>45</v>
      </c>
      <c r="M14" s="93" t="s">
        <v>29</v>
      </c>
      <c r="N14" s="89" t="s">
        <v>46</v>
      </c>
      <c r="O14" s="93"/>
    </row>
    <row r="15" spans="1:15" s="12" customFormat="1" ht="21.75" customHeight="1">
      <c r="A15" s="99"/>
      <c r="B15" s="101"/>
      <c r="C15" s="103"/>
      <c r="D15" s="105"/>
      <c r="E15" s="84"/>
      <c r="F15" s="86"/>
      <c r="G15" s="86"/>
      <c r="H15" s="88"/>
      <c r="I15" s="88"/>
      <c r="J15" s="94"/>
      <c r="K15" s="90"/>
      <c r="L15" s="92"/>
      <c r="M15" s="94"/>
      <c r="N15" s="95"/>
      <c r="O15" s="94"/>
    </row>
    <row r="16" spans="1:15" s="12" customFormat="1" ht="22.5" customHeight="1">
      <c r="A16" s="15"/>
      <c r="B16" s="106"/>
      <c r="C16" s="107"/>
      <c r="D16" s="17" t="s">
        <v>47</v>
      </c>
      <c r="E16" s="18"/>
      <c r="F16" s="15">
        <f>SUM(F8:F15)</f>
        <v>12</v>
      </c>
      <c r="G16" s="15">
        <f>SUM(G8:G15)</f>
        <v>0</v>
      </c>
      <c r="H16" s="15">
        <f>SUM(H8:H15)</f>
        <v>180</v>
      </c>
      <c r="I16" s="15">
        <f>SUM(I8:I15)</f>
        <v>136</v>
      </c>
      <c r="J16" s="19"/>
      <c r="K16" s="15" t="e">
        <f>SUM(#REF!)</f>
        <v>#REF!</v>
      </c>
      <c r="L16" s="20"/>
      <c r="M16" s="21"/>
      <c r="N16" s="15"/>
      <c r="O16" s="15"/>
    </row>
    <row r="17" spans="1:15" s="12" customFormat="1" ht="23.25" customHeight="1">
      <c r="A17" s="10" t="s">
        <v>48</v>
      </c>
      <c r="B17" s="11"/>
      <c r="C17" s="11"/>
      <c r="D17" s="22"/>
      <c r="E17" s="23"/>
      <c r="F17" s="24"/>
      <c r="G17" s="24"/>
      <c r="H17" s="25"/>
      <c r="I17" s="25"/>
      <c r="J17" s="22"/>
      <c r="K17" s="25"/>
      <c r="L17" s="25"/>
      <c r="M17" s="11"/>
      <c r="N17" s="24"/>
      <c r="O17" s="16"/>
    </row>
    <row r="18" spans="1:15" s="12" customFormat="1" ht="21" customHeight="1">
      <c r="A18" s="51">
        <v>1</v>
      </c>
      <c r="B18" s="96" t="s">
        <v>49</v>
      </c>
      <c r="C18" s="55">
        <v>251</v>
      </c>
      <c r="D18" s="57" t="s">
        <v>50</v>
      </c>
      <c r="E18" s="59" t="s">
        <v>51</v>
      </c>
      <c r="F18" s="61">
        <v>2</v>
      </c>
      <c r="G18" s="63">
        <v>1</v>
      </c>
      <c r="H18" s="65">
        <f>(F18+G18)*15</f>
        <v>45</v>
      </c>
      <c r="I18" s="65">
        <f>ROUND((H18*0.75),0)</f>
        <v>34</v>
      </c>
      <c r="J18" s="67" t="s">
        <v>34</v>
      </c>
      <c r="K18" s="69"/>
      <c r="L18" s="36" t="s">
        <v>35</v>
      </c>
      <c r="M18" s="67" t="s">
        <v>53</v>
      </c>
      <c r="N18" s="73" t="s">
        <v>30</v>
      </c>
      <c r="O18" s="108"/>
    </row>
    <row r="19" spans="1:15" s="12" customFormat="1" ht="21" customHeight="1">
      <c r="A19" s="52"/>
      <c r="B19" s="97" t="s">
        <v>49</v>
      </c>
      <c r="C19" s="56">
        <v>251</v>
      </c>
      <c r="D19" s="58" t="s">
        <v>50</v>
      </c>
      <c r="E19" s="60"/>
      <c r="F19" s="62"/>
      <c r="G19" s="64"/>
      <c r="H19" s="66"/>
      <c r="I19" s="66"/>
      <c r="J19" s="68"/>
      <c r="K19" s="70"/>
      <c r="L19" s="36" t="s">
        <v>52</v>
      </c>
      <c r="M19" s="68"/>
      <c r="N19" s="74"/>
      <c r="O19" s="109"/>
    </row>
    <row r="20" spans="1:15" s="12" customFormat="1" ht="21" customHeight="1">
      <c r="A20" s="51">
        <v>2</v>
      </c>
      <c r="B20" s="96" t="s">
        <v>54</v>
      </c>
      <c r="C20" s="55">
        <v>402</v>
      </c>
      <c r="D20" s="57" t="s">
        <v>55</v>
      </c>
      <c r="E20" s="59" t="s">
        <v>56</v>
      </c>
      <c r="F20" s="61">
        <v>3</v>
      </c>
      <c r="G20" s="61"/>
      <c r="H20" s="65">
        <f>(F20+G20)*15</f>
        <v>45</v>
      </c>
      <c r="I20" s="65">
        <f>ROUND((H20*0.75),0)</f>
        <v>34</v>
      </c>
      <c r="J20" s="67" t="s">
        <v>39</v>
      </c>
      <c r="K20" s="69"/>
      <c r="L20" s="71" t="s">
        <v>28</v>
      </c>
      <c r="M20" s="67" t="s">
        <v>53</v>
      </c>
      <c r="N20" s="73" t="s">
        <v>30</v>
      </c>
      <c r="O20" s="108"/>
    </row>
    <row r="21" spans="1:17" s="12" customFormat="1" ht="21" customHeight="1">
      <c r="A21" s="52"/>
      <c r="B21" s="97" t="s">
        <v>54</v>
      </c>
      <c r="C21" s="56">
        <v>402</v>
      </c>
      <c r="D21" s="58" t="s">
        <v>55</v>
      </c>
      <c r="E21" s="60"/>
      <c r="F21" s="62"/>
      <c r="G21" s="62"/>
      <c r="H21" s="66"/>
      <c r="I21" s="66"/>
      <c r="J21" s="68"/>
      <c r="K21" s="70"/>
      <c r="L21" s="72"/>
      <c r="M21" s="68"/>
      <c r="N21" s="74"/>
      <c r="O21" s="109"/>
      <c r="Q21" s="12">
        <f>13*350</f>
        <v>4550</v>
      </c>
    </row>
    <row r="22" spans="1:15" s="12" customFormat="1" ht="21" customHeight="1">
      <c r="A22" s="51">
        <v>3</v>
      </c>
      <c r="B22" s="96" t="s">
        <v>42</v>
      </c>
      <c r="C22" s="55">
        <v>302</v>
      </c>
      <c r="D22" s="57" t="s">
        <v>57</v>
      </c>
      <c r="E22" s="59" t="s">
        <v>58</v>
      </c>
      <c r="F22" s="61">
        <v>3</v>
      </c>
      <c r="G22" s="61"/>
      <c r="H22" s="65">
        <f>(F22+G22)*15</f>
        <v>45</v>
      </c>
      <c r="I22" s="65">
        <f>ROUND((H22*0.75),0)</f>
        <v>34</v>
      </c>
      <c r="J22" s="67" t="s">
        <v>39</v>
      </c>
      <c r="K22" s="69"/>
      <c r="L22" s="71" t="s">
        <v>40</v>
      </c>
      <c r="M22" s="67" t="s">
        <v>53</v>
      </c>
      <c r="N22" s="73" t="s">
        <v>30</v>
      </c>
      <c r="O22" s="108"/>
    </row>
    <row r="23" spans="1:15" s="12" customFormat="1" ht="21" customHeight="1">
      <c r="A23" s="52"/>
      <c r="B23" s="97" t="s">
        <v>42</v>
      </c>
      <c r="C23" s="56">
        <v>302</v>
      </c>
      <c r="D23" s="58" t="s">
        <v>57</v>
      </c>
      <c r="E23" s="60"/>
      <c r="F23" s="62"/>
      <c r="G23" s="62"/>
      <c r="H23" s="66"/>
      <c r="I23" s="66"/>
      <c r="J23" s="68"/>
      <c r="K23" s="70"/>
      <c r="L23" s="72"/>
      <c r="M23" s="68"/>
      <c r="N23" s="74"/>
      <c r="O23" s="109"/>
    </row>
    <row r="24" spans="1:15" s="12" customFormat="1" ht="21" customHeight="1">
      <c r="A24" s="51">
        <v>4</v>
      </c>
      <c r="B24" s="96" t="s">
        <v>59</v>
      </c>
      <c r="C24" s="55">
        <v>403</v>
      </c>
      <c r="D24" s="57" t="s">
        <v>60</v>
      </c>
      <c r="E24" s="59" t="s">
        <v>61</v>
      </c>
      <c r="F24" s="61">
        <v>2</v>
      </c>
      <c r="G24" s="63"/>
      <c r="H24" s="65">
        <f>(F24+G24)*15</f>
        <v>30</v>
      </c>
      <c r="I24" s="65">
        <f>ROUND((H24*0.75),0)</f>
        <v>23</v>
      </c>
      <c r="J24" s="67" t="s">
        <v>34</v>
      </c>
      <c r="K24" s="69"/>
      <c r="L24" s="71" t="s">
        <v>45</v>
      </c>
      <c r="M24" s="67" t="s">
        <v>53</v>
      </c>
      <c r="N24" s="73" t="s">
        <v>30</v>
      </c>
      <c r="O24" s="67"/>
    </row>
    <row r="25" spans="1:15" s="12" customFormat="1" ht="21" customHeight="1">
      <c r="A25" s="52"/>
      <c r="B25" s="97" t="s">
        <v>59</v>
      </c>
      <c r="C25" s="56">
        <v>403</v>
      </c>
      <c r="D25" s="58" t="s">
        <v>60</v>
      </c>
      <c r="E25" s="60"/>
      <c r="F25" s="62"/>
      <c r="G25" s="64"/>
      <c r="H25" s="66"/>
      <c r="I25" s="66"/>
      <c r="J25" s="68"/>
      <c r="K25" s="70"/>
      <c r="L25" s="72"/>
      <c r="M25" s="68"/>
      <c r="N25" s="74"/>
      <c r="O25" s="68"/>
    </row>
    <row r="26" spans="1:15" s="12" customFormat="1" ht="21" customHeight="1">
      <c r="A26" s="15"/>
      <c r="B26" s="106"/>
      <c r="C26" s="107"/>
      <c r="D26" s="17" t="s">
        <v>47</v>
      </c>
      <c r="E26" s="17"/>
      <c r="F26" s="15">
        <f>SUM(F18:F25)</f>
        <v>10</v>
      </c>
      <c r="G26" s="15">
        <f>SUM(G18:G25)</f>
        <v>1</v>
      </c>
      <c r="H26" s="15">
        <f>SUM(H18:H25)</f>
        <v>165</v>
      </c>
      <c r="I26" s="15">
        <f>SUM(I18:I25)</f>
        <v>125</v>
      </c>
      <c r="J26" s="19"/>
      <c r="K26" s="15">
        <f>SUM(K20:K25)</f>
        <v>0</v>
      </c>
      <c r="L26" s="26"/>
      <c r="M26" s="27"/>
      <c r="N26" s="15"/>
      <c r="O26" s="15"/>
    </row>
    <row r="27" spans="1:15" s="12" customFormat="1" ht="21.75" customHeight="1">
      <c r="A27" s="10" t="s">
        <v>62</v>
      </c>
      <c r="B27" s="11"/>
      <c r="C27" s="11"/>
      <c r="D27" s="25"/>
      <c r="E27" s="23"/>
      <c r="F27" s="24"/>
      <c r="G27" s="24"/>
      <c r="H27" s="25"/>
      <c r="I27" s="25"/>
      <c r="J27" s="22"/>
      <c r="K27" s="25"/>
      <c r="L27" s="25"/>
      <c r="M27" s="11"/>
      <c r="N27" s="24"/>
      <c r="O27" s="16"/>
    </row>
    <row r="28" spans="1:15" s="12" customFormat="1" ht="21.75" customHeight="1">
      <c r="A28" s="51">
        <v>1</v>
      </c>
      <c r="B28" s="96" t="s">
        <v>49</v>
      </c>
      <c r="C28" s="55">
        <v>251</v>
      </c>
      <c r="D28" s="57" t="s">
        <v>50</v>
      </c>
      <c r="E28" s="59" t="s">
        <v>63</v>
      </c>
      <c r="F28" s="61">
        <v>2</v>
      </c>
      <c r="G28" s="63">
        <v>1</v>
      </c>
      <c r="H28" s="65">
        <f>(F28+G28)*15</f>
        <v>45</v>
      </c>
      <c r="I28" s="65">
        <v>45</v>
      </c>
      <c r="J28" s="67" t="s">
        <v>34</v>
      </c>
      <c r="K28" s="69"/>
      <c r="L28" s="71" t="s">
        <v>52</v>
      </c>
      <c r="M28" s="67" t="s">
        <v>64</v>
      </c>
      <c r="N28" s="73" t="s">
        <v>30</v>
      </c>
      <c r="O28" s="67"/>
    </row>
    <row r="29" spans="1:15" s="12" customFormat="1" ht="21.75" customHeight="1">
      <c r="A29" s="52"/>
      <c r="B29" s="97" t="s">
        <v>49</v>
      </c>
      <c r="C29" s="56">
        <v>251</v>
      </c>
      <c r="D29" s="58" t="s">
        <v>50</v>
      </c>
      <c r="E29" s="60"/>
      <c r="F29" s="62"/>
      <c r="G29" s="64"/>
      <c r="H29" s="66"/>
      <c r="I29" s="66"/>
      <c r="J29" s="68"/>
      <c r="K29" s="70"/>
      <c r="L29" s="72"/>
      <c r="M29" s="68"/>
      <c r="N29" s="74"/>
      <c r="O29" s="68"/>
    </row>
    <row r="30" spans="1:15" s="12" customFormat="1" ht="25.5" customHeight="1">
      <c r="A30" s="51">
        <v>2</v>
      </c>
      <c r="B30" s="96" t="s">
        <v>65</v>
      </c>
      <c r="C30" s="55">
        <v>361</v>
      </c>
      <c r="D30" s="57" t="s">
        <v>66</v>
      </c>
      <c r="E30" s="59" t="s">
        <v>67</v>
      </c>
      <c r="F30" s="61">
        <v>1</v>
      </c>
      <c r="G30" s="61">
        <v>1</v>
      </c>
      <c r="H30" s="65">
        <f>(F30+G30)*15</f>
        <v>30</v>
      </c>
      <c r="I30" s="65">
        <f>ROUND((H30*0.75),0)</f>
        <v>23</v>
      </c>
      <c r="J30" s="67" t="s">
        <v>39</v>
      </c>
      <c r="K30" s="75"/>
      <c r="L30" s="13" t="s">
        <v>28</v>
      </c>
      <c r="M30" s="67" t="s">
        <v>64</v>
      </c>
      <c r="N30" s="73" t="s">
        <v>30</v>
      </c>
      <c r="O30" s="67"/>
    </row>
    <row r="31" spans="1:15" s="12" customFormat="1" ht="25.5" customHeight="1">
      <c r="A31" s="52"/>
      <c r="B31" s="97" t="s">
        <v>65</v>
      </c>
      <c r="C31" s="56">
        <v>361</v>
      </c>
      <c r="D31" s="58" t="s">
        <v>66</v>
      </c>
      <c r="E31" s="60"/>
      <c r="F31" s="62"/>
      <c r="G31" s="62"/>
      <c r="H31" s="66"/>
      <c r="I31" s="66"/>
      <c r="J31" s="68"/>
      <c r="K31" s="76"/>
      <c r="L31" s="13" t="s">
        <v>35</v>
      </c>
      <c r="M31" s="68"/>
      <c r="N31" s="74"/>
      <c r="O31" s="68"/>
    </row>
    <row r="32" spans="1:15" s="12" customFormat="1" ht="23.25" customHeight="1">
      <c r="A32" s="51">
        <v>3</v>
      </c>
      <c r="B32" s="96" t="s">
        <v>68</v>
      </c>
      <c r="C32" s="55">
        <v>371</v>
      </c>
      <c r="D32" s="57" t="s">
        <v>69</v>
      </c>
      <c r="E32" s="59" t="s">
        <v>70</v>
      </c>
      <c r="F32" s="61">
        <v>2</v>
      </c>
      <c r="G32" s="63">
        <v>1</v>
      </c>
      <c r="H32" s="65">
        <f>(F32+G32)*15</f>
        <v>45</v>
      </c>
      <c r="I32" s="65">
        <f>ROUND((H32*0.75),0)</f>
        <v>34</v>
      </c>
      <c r="J32" s="67" t="s">
        <v>39</v>
      </c>
      <c r="K32" s="75"/>
      <c r="L32" s="79"/>
      <c r="M32" s="81"/>
      <c r="N32" s="73" t="s">
        <v>30</v>
      </c>
      <c r="O32" s="67"/>
    </row>
    <row r="33" spans="1:15" s="12" customFormat="1" ht="23.25" customHeight="1">
      <c r="A33" s="52"/>
      <c r="B33" s="97" t="s">
        <v>68</v>
      </c>
      <c r="C33" s="56">
        <v>371</v>
      </c>
      <c r="D33" s="58" t="s">
        <v>69</v>
      </c>
      <c r="E33" s="60"/>
      <c r="F33" s="62"/>
      <c r="G33" s="64"/>
      <c r="H33" s="66"/>
      <c r="I33" s="66"/>
      <c r="J33" s="68"/>
      <c r="K33" s="76"/>
      <c r="L33" s="80"/>
      <c r="M33" s="82"/>
      <c r="N33" s="74"/>
      <c r="O33" s="68"/>
    </row>
    <row r="34" spans="1:15" s="12" customFormat="1" ht="23.25" customHeight="1">
      <c r="A34" s="51">
        <v>4</v>
      </c>
      <c r="B34" s="96" t="s">
        <v>71</v>
      </c>
      <c r="C34" s="55">
        <v>403</v>
      </c>
      <c r="D34" s="57" t="s">
        <v>72</v>
      </c>
      <c r="E34" s="59" t="s">
        <v>73</v>
      </c>
      <c r="F34" s="61">
        <v>3</v>
      </c>
      <c r="G34" s="63"/>
      <c r="H34" s="65">
        <f>(F34+G34)*15</f>
        <v>45</v>
      </c>
      <c r="I34" s="65">
        <v>23</v>
      </c>
      <c r="J34" s="67" t="s">
        <v>27</v>
      </c>
      <c r="K34" s="75"/>
      <c r="L34" s="71" t="s">
        <v>41</v>
      </c>
      <c r="M34" s="67" t="s">
        <v>53</v>
      </c>
      <c r="N34" s="73" t="s">
        <v>30</v>
      </c>
      <c r="O34" s="67"/>
    </row>
    <row r="35" spans="1:15" s="12" customFormat="1" ht="23.25" customHeight="1">
      <c r="A35" s="52"/>
      <c r="B35" s="97" t="s">
        <v>71</v>
      </c>
      <c r="C35" s="56">
        <v>403</v>
      </c>
      <c r="D35" s="58" t="s">
        <v>72</v>
      </c>
      <c r="E35" s="60"/>
      <c r="F35" s="62"/>
      <c r="G35" s="64"/>
      <c r="H35" s="66"/>
      <c r="I35" s="66"/>
      <c r="J35" s="68"/>
      <c r="K35" s="76"/>
      <c r="L35" s="72"/>
      <c r="M35" s="68"/>
      <c r="N35" s="74"/>
      <c r="O35" s="68"/>
    </row>
    <row r="36" spans="1:15" s="12" customFormat="1" ht="21.75" customHeight="1">
      <c r="A36" s="15"/>
      <c r="B36" s="106"/>
      <c r="C36" s="107"/>
      <c r="D36" s="17" t="s">
        <v>47</v>
      </c>
      <c r="E36" s="17"/>
      <c r="F36" s="15">
        <f>SUM(F28:F35)</f>
        <v>8</v>
      </c>
      <c r="G36" s="15">
        <f>SUM(G28:G35)</f>
        <v>3</v>
      </c>
      <c r="H36" s="15">
        <f>SUM(H28:H35)</f>
        <v>165</v>
      </c>
      <c r="I36" s="15">
        <f>SUM(I28:I35)</f>
        <v>125</v>
      </c>
      <c r="J36" s="19"/>
      <c r="K36" s="15">
        <f>SUM(K30:K35)</f>
        <v>0</v>
      </c>
      <c r="L36" s="28"/>
      <c r="M36" s="27"/>
      <c r="N36" s="15"/>
      <c r="O36" s="15"/>
    </row>
    <row r="37" spans="5:16" ht="3" customHeight="1">
      <c r="E37" s="31"/>
      <c r="P37" s="29"/>
    </row>
    <row r="38" spans="1:16" s="32" customFormat="1" ht="17.25" customHeight="1">
      <c r="A38" s="110" t="s">
        <v>74</v>
      </c>
      <c r="B38" s="110"/>
      <c r="C38" s="110"/>
      <c r="D38" s="110"/>
      <c r="E38" s="110"/>
      <c r="I38" s="111" t="s">
        <v>75</v>
      </c>
      <c r="J38" s="111"/>
      <c r="K38" s="111"/>
      <c r="L38" s="111"/>
      <c r="N38" s="111" t="s">
        <v>76</v>
      </c>
      <c r="O38" s="111"/>
      <c r="P38" s="33"/>
    </row>
    <row r="39" spans="1:16" s="32" customFormat="1" ht="15" customHeight="1">
      <c r="A39" s="34"/>
      <c r="B39" s="112" t="s">
        <v>77</v>
      </c>
      <c r="C39" s="112"/>
      <c r="D39" s="112"/>
      <c r="E39" s="112"/>
      <c r="F39" s="112"/>
      <c r="I39" s="113" t="s">
        <v>78</v>
      </c>
      <c r="J39" s="113"/>
      <c r="K39" s="113"/>
      <c r="L39" s="113"/>
      <c r="N39" s="113" t="s">
        <v>79</v>
      </c>
      <c r="O39" s="113"/>
      <c r="P39" s="35"/>
    </row>
    <row r="40" spans="1:16" s="32" customFormat="1" ht="17.25" customHeight="1">
      <c r="A40" s="34"/>
      <c r="B40" s="114" t="s">
        <v>80</v>
      </c>
      <c r="C40" s="114"/>
      <c r="D40" s="114"/>
      <c r="E40" s="114"/>
      <c r="F40" s="114"/>
      <c r="J40" s="34"/>
      <c r="L40" s="35"/>
      <c r="N40" s="34"/>
      <c r="O40" s="35"/>
      <c r="P40" s="35"/>
    </row>
    <row r="41" spans="1:16" s="32" customFormat="1" ht="17.25" customHeight="1">
      <c r="A41" s="34"/>
      <c r="B41" s="115" t="s">
        <v>81</v>
      </c>
      <c r="C41" s="115"/>
      <c r="D41" s="115"/>
      <c r="E41" s="115"/>
      <c r="F41" s="115"/>
      <c r="J41" s="34"/>
      <c r="L41" s="35"/>
      <c r="N41" s="34"/>
      <c r="O41" s="35"/>
      <c r="P41" s="35"/>
    </row>
    <row r="42" spans="1:15" s="32" customFormat="1" ht="19.5" customHeight="1">
      <c r="A42" s="34"/>
      <c r="I42" s="111" t="s">
        <v>82</v>
      </c>
      <c r="J42" s="111"/>
      <c r="K42" s="111"/>
      <c r="L42" s="111"/>
      <c r="N42" s="111" t="s">
        <v>83</v>
      </c>
      <c r="O42" s="111"/>
    </row>
    <row r="43" spans="1:16" ht="15.75" customHeight="1">
      <c r="A43" s="34"/>
      <c r="E43" s="31"/>
      <c r="I43" s="111"/>
      <c r="J43" s="111"/>
      <c r="K43" s="111"/>
      <c r="L43" s="111"/>
      <c r="M43" s="32"/>
      <c r="N43" s="111"/>
      <c r="O43" s="111"/>
      <c r="P43" s="33"/>
    </row>
  </sheetData>
  <sheetProtection/>
  <mergeCells count="212">
    <mergeCell ref="B40:F40"/>
    <mergeCell ref="B41:F41"/>
    <mergeCell ref="I42:L42"/>
    <mergeCell ref="N42:O42"/>
    <mergeCell ref="I43:L43"/>
    <mergeCell ref="N43:O43"/>
    <mergeCell ref="B36:C36"/>
    <mergeCell ref="A38:E38"/>
    <mergeCell ref="I38:L38"/>
    <mergeCell ref="N38:O38"/>
    <mergeCell ref="B39:F39"/>
    <mergeCell ref="I39:L39"/>
    <mergeCell ref="N39:O39"/>
    <mergeCell ref="J34:J35"/>
    <mergeCell ref="K34:K35"/>
    <mergeCell ref="L34:L35"/>
    <mergeCell ref="M34:M35"/>
    <mergeCell ref="N34:N35"/>
    <mergeCell ref="O34:O35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M30:M31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F28:F29"/>
    <mergeCell ref="G28:G29"/>
    <mergeCell ref="H28:H29"/>
    <mergeCell ref="I28:I29"/>
    <mergeCell ref="J28:J29"/>
    <mergeCell ref="K28:K29"/>
    <mergeCell ref="B26:C26"/>
    <mergeCell ref="A28:A29"/>
    <mergeCell ref="B28:B29"/>
    <mergeCell ref="C28:C29"/>
    <mergeCell ref="D28:D29"/>
    <mergeCell ref="E28:E29"/>
    <mergeCell ref="J24:J25"/>
    <mergeCell ref="K24:K25"/>
    <mergeCell ref="L24:L25"/>
    <mergeCell ref="M24:M25"/>
    <mergeCell ref="N24:N25"/>
    <mergeCell ref="O24:O25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J22:J23"/>
    <mergeCell ref="K22:K23"/>
    <mergeCell ref="L22:L23"/>
    <mergeCell ref="M22:M23"/>
    <mergeCell ref="N22:N23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G20:G21"/>
    <mergeCell ref="H20:H21"/>
    <mergeCell ref="I20:I21"/>
    <mergeCell ref="J20:J21"/>
    <mergeCell ref="K20:K21"/>
    <mergeCell ref="M20:M21"/>
    <mergeCell ref="L20:L21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F18:F19"/>
    <mergeCell ref="G18:G19"/>
    <mergeCell ref="H18:H19"/>
    <mergeCell ref="I18:I19"/>
    <mergeCell ref="J18:J19"/>
    <mergeCell ref="K18:K19"/>
    <mergeCell ref="B16:C16"/>
    <mergeCell ref="A18:A19"/>
    <mergeCell ref="B18:B19"/>
    <mergeCell ref="C18:C19"/>
    <mergeCell ref="D18:D19"/>
    <mergeCell ref="E18:E19"/>
    <mergeCell ref="J14:J15"/>
    <mergeCell ref="A14:A15"/>
    <mergeCell ref="B14:B15"/>
    <mergeCell ref="C14:C15"/>
    <mergeCell ref="D14:D15"/>
    <mergeCell ref="K14:K15"/>
    <mergeCell ref="L14:L15"/>
    <mergeCell ref="M14:M15"/>
    <mergeCell ref="N14:N15"/>
    <mergeCell ref="O14:O15"/>
    <mergeCell ref="N12:N13"/>
    <mergeCell ref="E14:E15"/>
    <mergeCell ref="F14:F15"/>
    <mergeCell ref="G14:G15"/>
    <mergeCell ref="H14:H15"/>
    <mergeCell ref="I14:I15"/>
    <mergeCell ref="G12:G13"/>
    <mergeCell ref="H12:H13"/>
    <mergeCell ref="I12:I13"/>
    <mergeCell ref="J12:J13"/>
    <mergeCell ref="K12:K13"/>
    <mergeCell ref="M12:M13"/>
    <mergeCell ref="A12:A13"/>
    <mergeCell ref="B12:B13"/>
    <mergeCell ref="C12:C13"/>
    <mergeCell ref="D12:D13"/>
    <mergeCell ref="E12:E13"/>
    <mergeCell ref="F12:F13"/>
    <mergeCell ref="L12:L13"/>
    <mergeCell ref="J10:J11"/>
    <mergeCell ref="K10:K11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4" right="0.15748031496063" top="0.41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2014-11-15T00:46:51Z</dcterms:created>
  <dcterms:modified xsi:type="dcterms:W3CDTF">2014-11-21T00:16:41Z</dcterms:modified>
  <cp:category/>
  <cp:version/>
  <cp:contentType/>
  <cp:contentStatus/>
</cp:coreProperties>
</file>