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35" windowHeight="11760" activeTab="0"/>
  </bookViews>
  <sheets>
    <sheet name="Tuần 33" sheetId="1" r:id="rId1"/>
  </sheets>
  <definedNames>
    <definedName name="_xlnm.Print_Area" localSheetId="0">'Tuần 33'!$A$1:$P$152</definedName>
    <definedName name="_xlnm.Print_Titles" localSheetId="0">'Tuần 33'!$1:$6</definedName>
  </definedNames>
  <calcPr fullCalcOnLoad="1"/>
</workbook>
</file>

<file path=xl/comments1.xml><?xml version="1.0" encoding="utf-8"?>
<comments xmlns="http://schemas.openxmlformats.org/spreadsheetml/2006/main">
  <authors>
    <author>Windows User</author>
    <author>Thanh Map</author>
  </authors>
  <commentList>
    <comment ref="D8" authorId="0">
      <text>
        <r>
          <rPr>
            <b/>
            <sz val="9"/>
            <rFont val="Tahoma"/>
            <family val="2"/>
          </rPr>
          <t>Có 27 sinh viên học
Ghép KDN + KKT = 1 lớp</t>
        </r>
      </text>
    </comment>
    <comment ref="D30" authorId="0">
      <text>
        <r>
          <rPr>
            <b/>
            <sz val="9"/>
            <rFont val="Tahoma"/>
            <family val="2"/>
          </rPr>
          <t>Có 27 sinh viên học
(có 2 sinh viên DTU)
Ghép KDN + KKT = 1 lớp</t>
        </r>
      </text>
    </comment>
    <comment ref="D54" authorId="0">
      <text>
        <r>
          <rPr>
            <b/>
            <sz val="9"/>
            <rFont val="Tahoma"/>
            <family val="2"/>
          </rPr>
          <t>QTC1 (40; 2 DTU)+13 QTC3 (1 lớp)
QTC2 (32; 4 DTU)+18 QTC3 (1 lớp)
Lưu ý: QTC3 (31; 5 DTU)
Tổng cộng: 2 lớp</t>
        </r>
      </text>
    </comment>
    <comment ref="M55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56" authorId="0">
      <text>
        <r>
          <rPr>
            <b/>
            <sz val="9"/>
            <rFont val="Tahoma"/>
            <family val="2"/>
          </rPr>
          <t>QTC1 (40; 2 DTU)+13 QTC3 (1 lớp)
QTC2 (32; 4 DTU)+18 QTC3 (1 lớp)
Lưu ý: QTC3 (31; 5 DTU)
Tổng cộng: 2 lớp</t>
        </r>
      </text>
    </comment>
    <comment ref="M57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58" authorId="0">
      <text>
        <r>
          <rPr>
            <b/>
            <sz val="9"/>
            <rFont val="Tahoma"/>
            <family val="2"/>
          </rPr>
          <t>Có 28 sinh viên học
(có 2 sinh viên DTU)
Ghép QTC + QNH = 1 lớp</t>
        </r>
      </text>
    </comment>
    <comment ref="D72" authorId="0">
      <text>
        <r>
          <rPr>
            <b/>
            <sz val="9"/>
            <rFont val="Tahoma"/>
            <family val="2"/>
          </rPr>
          <t>QNH1: 36 sinh viên; 8 DTU (1 lớp)
QNH2: 34 sinh viên; 4 DTU (1 lớp)
Tổng cộng: 1 lớp
(học phòng máy lớn)</t>
        </r>
      </text>
    </comment>
    <comment ref="M73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74" authorId="0">
      <text>
        <r>
          <rPr>
            <b/>
            <sz val="9"/>
            <rFont val="Tahoma"/>
            <family val="2"/>
          </rPr>
          <t>QNH1: 12 sinh viên; 7 DTU
QNH2: 13 sinh viên; 0 DTU
Ghép QTC + QNH = 1 lớp</t>
        </r>
      </text>
    </comment>
    <comment ref="D92" authorId="0">
      <text>
        <r>
          <rPr>
            <b/>
            <sz val="9"/>
            <rFont val="Tahoma"/>
            <family val="2"/>
          </rPr>
          <t>QTH1 (32; 10 DTU) + QTH2 (31; 0 DTU)
Tổng cộng: 1 lớp
Lưu ý: QTH5 (28; 2 DTU): Ghép DLK (Phòng máy lớn, học trùng buổi với QTH12)</t>
        </r>
      </text>
    </comment>
    <comment ref="M93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94" authorId="0">
      <text>
        <r>
          <rPr>
            <b/>
            <sz val="9"/>
            <rFont val="Tahoma"/>
            <family val="2"/>
          </rPr>
          <t>QTH1: 18 sinh viên; 10 DTU
QTH2: 14 sinh viên; 0 DTU
QTH5: 14 sinh viên; 1 DTU
QTH3: 15 sinh viên; 1 DTU
QTH4: 16 sinh viên; 0 DTU
DKL: 3 sinh viên
Tổng cộng: 69 sinh viên (1 lớp)</t>
        </r>
      </text>
    </comment>
    <comment ref="D96" authorId="0">
      <text>
        <r>
          <rPr>
            <b/>
            <sz val="9"/>
            <rFont val="Tahoma"/>
            <family val="2"/>
          </rPr>
          <t>Ghép QTH125</t>
        </r>
      </text>
    </comment>
    <comment ref="D98" authorId="0">
      <text>
        <r>
          <rPr>
            <b/>
            <sz val="9"/>
            <rFont val="Tahoma"/>
            <family val="2"/>
          </rPr>
          <t>Ghép QTH125</t>
        </r>
      </text>
    </comment>
    <comment ref="D100" authorId="0">
      <text>
        <r>
          <rPr>
            <b/>
            <sz val="9"/>
            <rFont val="Tahoma"/>
            <family val="2"/>
          </rPr>
          <t>Ghép QTH125</t>
        </r>
      </text>
    </comment>
    <comment ref="D104" authorId="0">
      <text>
        <r>
          <rPr>
            <b/>
            <sz val="9"/>
            <rFont val="Tahoma"/>
            <family val="2"/>
          </rPr>
          <t>QTH1 (32; 10 DTU) + QTH2 (31; 0 DTU)
Tổng cộng: 1 lớp
Lưu ý: QTH5 (28; 2 DTU): Ghép DLK (Phòng máy lớn, học trùng buổi với QTH12)</t>
        </r>
      </text>
    </comment>
    <comment ref="M105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106" authorId="0">
      <text>
        <r>
          <rPr>
            <b/>
            <sz val="9"/>
            <rFont val="Tahoma"/>
            <family val="2"/>
          </rPr>
          <t>QTH1: 18 sinh viên; 10 DTU
QTH2: 14 sinh viên; 0 DTU
QTH5: 14 sinh viên; 1 DTU
QTH3: 15 sinh viên; 1 DTU
QTH4: 16 sinh viên; 0 DTU
DKL: 3 sinh viên
Tổng cộng: 69 sinh viên (1 lớp)</t>
        </r>
      </text>
    </comment>
    <comment ref="D108" authorId="0">
      <text>
        <r>
          <rPr>
            <b/>
            <sz val="9"/>
            <rFont val="Tahoma"/>
            <family val="2"/>
          </rPr>
          <t>Ghép QTH125</t>
        </r>
      </text>
    </comment>
    <comment ref="D110" authorId="0">
      <text>
        <r>
          <rPr>
            <b/>
            <sz val="9"/>
            <rFont val="Tahoma"/>
            <family val="2"/>
          </rPr>
          <t>Ghép QTH125</t>
        </r>
      </text>
    </comment>
    <comment ref="D112" authorId="0">
      <text>
        <r>
          <rPr>
            <b/>
            <sz val="9"/>
            <rFont val="Tahoma"/>
            <family val="2"/>
          </rPr>
          <t>Ghép QTH125</t>
        </r>
      </text>
    </comment>
    <comment ref="D116" authorId="0">
      <text>
        <r>
          <rPr>
            <b/>
            <sz val="9"/>
            <rFont val="Tahoma"/>
            <family val="2"/>
          </rPr>
          <t>QTH3 (30; 11 DTU)
QTH4 (30; 0 DTU)
Tổng cộng: 1 lớp</t>
        </r>
      </text>
    </comment>
    <comment ref="M117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118" authorId="0">
      <text>
        <r>
          <rPr>
            <b/>
            <sz val="9"/>
            <rFont val="Tahoma"/>
            <family val="2"/>
          </rPr>
          <t>QTH1: 18 sinh viên; 10 DTU
QTH2: 14 sinh viên; 0 DTU
QTH5: 14 sinh viên; 1 DTU
QTH3: 15 sinh viên; 1 DTU
QTH4: 16 sinh viên; 0 DTU
DKL: 3 sinh viên
Tổng cộng: 69 sinh viên (1 lớp)</t>
        </r>
      </text>
    </comment>
    <comment ref="D120" authorId="0">
      <text>
        <r>
          <rPr>
            <b/>
            <sz val="9"/>
            <rFont val="Tahoma"/>
            <family val="2"/>
          </rPr>
          <t>Ghép QTH349</t>
        </r>
      </text>
    </comment>
    <comment ref="D122" authorId="0">
      <text>
        <r>
          <rPr>
            <b/>
            <sz val="9"/>
            <rFont val="Tahoma"/>
            <family val="2"/>
          </rPr>
          <t>Ghép QTH349</t>
        </r>
      </text>
    </comment>
    <comment ref="D124" authorId="0">
      <text>
        <r>
          <rPr>
            <b/>
            <sz val="9"/>
            <rFont val="Tahoma"/>
            <family val="2"/>
          </rPr>
          <t>Ghép QTH349</t>
        </r>
      </text>
    </comment>
    <comment ref="D128" authorId="0">
      <text>
        <r>
          <rPr>
            <b/>
            <sz val="9"/>
            <rFont val="Tahoma"/>
            <family val="2"/>
          </rPr>
          <t>Ghép QTH349</t>
        </r>
      </text>
    </comment>
    <comment ref="D130" authorId="0">
      <text>
        <r>
          <rPr>
            <b/>
            <sz val="9"/>
            <rFont val="Tahoma"/>
            <family val="2"/>
          </rPr>
          <t>Ghép QTH349</t>
        </r>
      </text>
    </comment>
    <comment ref="D132" authorId="0">
      <text>
        <r>
          <rPr>
            <b/>
            <sz val="9"/>
            <rFont val="Tahoma"/>
            <family val="2"/>
          </rPr>
          <t>Ghép QTH349</t>
        </r>
      </text>
    </comment>
    <comment ref="D136" authorId="0">
      <text>
        <r>
          <rPr>
            <b/>
            <sz val="9"/>
            <rFont val="Tahoma"/>
            <family val="2"/>
          </rPr>
          <t>44 sinh viên (Có 11 sinh viên chuyển điểm): Ghép B17QTH5
Học phòng máy lớn, trùng QTH12</t>
        </r>
      </text>
    </comment>
    <comment ref="M137" authorId="1">
      <text>
        <r>
          <rPr>
            <b/>
            <sz val="9"/>
            <rFont val="Tahoma"/>
            <family val="2"/>
          </rPr>
          <t>Cơ sở K7/25 Quang Trung</t>
        </r>
        <r>
          <rPr>
            <sz val="9"/>
            <rFont val="Tahoma"/>
            <family val="2"/>
          </rPr>
          <t xml:space="preserve">
</t>
        </r>
      </text>
    </comment>
    <comment ref="D138" authorId="0">
      <text>
        <r>
          <rPr>
            <b/>
            <sz val="9"/>
            <rFont val="Tahoma"/>
            <family val="2"/>
          </rPr>
          <t>Chỉ có 3 sinh viên
Ghép QTH12345</t>
        </r>
      </text>
    </comment>
  </commentList>
</comments>
</file>

<file path=xl/sharedStrings.xml><?xml version="1.0" encoding="utf-8"?>
<sst xmlns="http://schemas.openxmlformats.org/spreadsheetml/2006/main" count="581" uniqueCount="151">
  <si>
    <t>TRƯỜNG ĐẠI HỌC DUY TÂN</t>
  </si>
  <si>
    <t>KẾ HOẠCH GIẢNG DẠY HỆ ĐẠI HỌC BẰNG HAI KHÓA XVII (2011-2013)  *ĐỢT 6</t>
  </si>
  <si>
    <t>TRUNG TÂM ĐÀO TẠO BẰNG 2</t>
  </si>
  <si>
    <r>
      <t>Phòng 108</t>
    </r>
    <r>
      <rPr>
        <b/>
        <vertAlign val="superscript"/>
        <sz val="10"/>
        <color indexed="10"/>
        <rFont val="Times New Roman"/>
        <family val="1"/>
      </rPr>
      <t>A</t>
    </r>
    <r>
      <rPr>
        <b/>
        <sz val="10"/>
        <color indexed="10"/>
        <rFont val="Times New Roman"/>
        <family val="1"/>
      </rPr>
      <t>, ĐT: 0511.3650403 (108)</t>
    </r>
  </si>
  <si>
    <t>Đối tượng: Sinh viên bằng 1 tất cả các ngành (Đề nghị sinh viên kiểm tra đúng môn học của mình để theo học đầy đủ)</t>
  </si>
  <si>
    <t>STT</t>
  </si>
  <si>
    <t>Mã Môn</t>
  </si>
  <si>
    <t>Môn học</t>
  </si>
  <si>
    <t>Họ tên Giảng viên</t>
  </si>
  <si>
    <t>Số TC</t>
  </si>
  <si>
    <t>Số giờ
quy đổi</t>
  </si>
  <si>
    <t>Số giờ
thực dạy</t>
  </si>
  <si>
    <t>Tiến độ</t>
  </si>
  <si>
    <t>Số giờ
thực học</t>
  </si>
  <si>
    <t>Buổi
học</t>
  </si>
  <si>
    <t>Địa điểm</t>
  </si>
  <si>
    <t>Đối tượng học</t>
  </si>
  <si>
    <t>Điều kiện học</t>
  </si>
  <si>
    <t>Ghi chú</t>
  </si>
  <si>
    <t>MCN</t>
  </si>
  <si>
    <t>SHM</t>
  </si>
  <si>
    <t>LT</t>
  </si>
  <si>
    <t>TH</t>
  </si>
  <si>
    <t>Chuyên ngành: Kế toán Doanh nghiệp (Lớp B17KDN1+B17KDN2 + B17KDN3)</t>
  </si>
  <si>
    <t>ENG</t>
  </si>
  <si>
    <t>Anh Ngữ Trung Cấp 1</t>
  </si>
  <si>
    <t>ThS. Trần Thị Thúy Ngân</t>
  </si>
  <si>
    <t>Từ tuần 29 tới tuần 40</t>
  </si>
  <si>
    <t>Thứ 3</t>
  </si>
  <si>
    <t>GĐ: D
(21 NVL)</t>
  </si>
  <si>
    <t>Sinh viên bằng 1 tất cả các ngành, Trừ bằng 1 ngành XHNV&amp;NN</t>
  </si>
  <si>
    <t>Ghép B17 
(KDN123 + KKT1)</t>
  </si>
  <si>
    <t>ACC</t>
  </si>
  <si>
    <t>Kế toán quản trị 2</t>
  </si>
  <si>
    <t>TS. Hồ Văn Nhàn</t>
  </si>
  <si>
    <t>Thứ 4</t>
  </si>
  <si>
    <t>GĐ: F
(21 NVL)</t>
  </si>
  <si>
    <t>Sinh viên bằng 1 tất cả các ngành</t>
  </si>
  <si>
    <t>Ghép 
B17KDN1239</t>
  </si>
  <si>
    <t>Phân tích hoạt động kinh doanh</t>
  </si>
  <si>
    <t>ThS. Nguyễn Thị Hoài Thương</t>
  </si>
  <si>
    <t>Thứ 6</t>
  </si>
  <si>
    <t>MGT</t>
  </si>
  <si>
    <t>Quản trị chiến lược</t>
  </si>
  <si>
    <t>ThS. Đỗ Văn Tính</t>
  </si>
  <si>
    <t>Thứ 5</t>
  </si>
  <si>
    <t>Kế toán hành chính sự nghiệp</t>
  </si>
  <si>
    <t>ThS. Hồ Thị Phi Yến</t>
  </si>
  <si>
    <t>Thứ 2</t>
  </si>
  <si>
    <t>KẾT THÚC MÔN</t>
  </si>
  <si>
    <t>Thứ 7</t>
  </si>
  <si>
    <t>TỔNG CỘNG</t>
  </si>
  <si>
    <t>Chuyên ngành: Kế toán Doanh nghiệp (Lớp B17KDN9)</t>
  </si>
  <si>
    <t xml:space="preserve">Chuyên ngành: Kế toán - Kiểm toán (Lớp B17KKT1 ) </t>
  </si>
  <si>
    <r>
      <rPr>
        <b/>
        <sz val="10"/>
        <color indexed="8"/>
        <rFont val="Times New Roman"/>
        <family val="1"/>
      </rPr>
      <t>Phòng 801</t>
    </r>
    <r>
      <rPr>
        <b/>
        <vertAlign val="superscript"/>
        <sz val="10"/>
        <color indexed="8"/>
        <rFont val="Times New Roman"/>
        <family val="1"/>
      </rPr>
      <t>B</t>
    </r>
    <r>
      <rPr>
        <sz val="10"/>
        <color indexed="8"/>
        <rFont val="Times New Roman"/>
        <family val="1"/>
      </rPr>
      <t xml:space="preserve">
(182 NVL)</t>
    </r>
  </si>
  <si>
    <t xml:space="preserve">Ghép 
B17KKT19 </t>
  </si>
  <si>
    <t>AUD</t>
  </si>
  <si>
    <t>Kiểm toán tài chính 1</t>
  </si>
  <si>
    <t>ThS. Phan Thanh Hải</t>
  </si>
  <si>
    <r>
      <t xml:space="preserve">Phòng 2
</t>
    </r>
    <r>
      <rPr>
        <sz val="8"/>
        <color indexed="8"/>
        <rFont val="Times New Roman"/>
        <family val="1"/>
      </rPr>
      <t>(21 NVL)</t>
    </r>
  </si>
  <si>
    <t>ThS. Trịnh Lê Tân</t>
  </si>
  <si>
    <t>Kiểm toán nội bộ</t>
  </si>
  <si>
    <t>ThS. Nguyễn Thị Hồng Minh</t>
  </si>
  <si>
    <t>Từ tuần 30 tới tuần 40</t>
  </si>
  <si>
    <t xml:space="preserve">Chuyên ngành: Kế toán - Kiểm toán (Lớp B17KKT9 ) </t>
  </si>
  <si>
    <t>Chuyên ngành: Tài chính Doanh nghiệp (Lớp B17QTC1 + B17QTC2 + B17QTC3)</t>
  </si>
  <si>
    <t>CS</t>
  </si>
  <si>
    <t>Tin học ứng dụng</t>
  </si>
  <si>
    <t>ThS. Nguyễn Thị Anh Đào</t>
  </si>
  <si>
    <t>Từ tuần 29 tới tuần 36</t>
  </si>
  <si>
    <r>
      <t xml:space="preserve">PM: </t>
    </r>
    <r>
      <rPr>
        <b/>
        <sz val="9"/>
        <color indexed="8"/>
        <rFont val="Times New Roman"/>
        <family val="1"/>
      </rPr>
      <t>502</t>
    </r>
  </si>
  <si>
    <t>Ghép
B17QTC13</t>
  </si>
  <si>
    <t>K7/25 QT</t>
  </si>
  <si>
    <t>ThS. Nguyễn Kim Tuấn</t>
  </si>
  <si>
    <t>Từ tuần 29 tới tuần 37</t>
  </si>
  <si>
    <r>
      <t xml:space="preserve">PM: </t>
    </r>
    <r>
      <rPr>
        <b/>
        <sz val="9"/>
        <color indexed="8"/>
        <rFont val="Times New Roman"/>
        <family val="1"/>
      </rPr>
      <t>610</t>
    </r>
  </si>
  <si>
    <t>Ghép
B17QTC23</t>
  </si>
  <si>
    <t>Ghép B17
( QTC123 + QNH12)</t>
  </si>
  <si>
    <t>FIN</t>
  </si>
  <si>
    <t>Quản trị tài chính 2</t>
  </si>
  <si>
    <t>ThS. Hồ Tấn Tuyến</t>
  </si>
  <si>
    <t>GĐ: A
(21 NVL)</t>
  </si>
  <si>
    <t>Ghép
B17QTC1239</t>
  </si>
  <si>
    <t>Các tổ chức tài chính</t>
  </si>
  <si>
    <t>ThS. Nguyễn Thị Hạnh</t>
  </si>
  <si>
    <t>Chuyên ngành: Tài chính Doanh nghiệp (Lớp B17QTC9)</t>
  </si>
  <si>
    <t>Chuyên ngành: Ngân hàng (Lớp B17QNH1 + B17QNH2)</t>
  </si>
  <si>
    <t>ThS. Trần Huệ Chi</t>
  </si>
  <si>
    <r>
      <t xml:space="preserve">PM: </t>
    </r>
    <r>
      <rPr>
        <b/>
        <sz val="9"/>
        <color indexed="8"/>
        <rFont val="Times New Roman"/>
        <family val="1"/>
      </rPr>
      <t>507</t>
    </r>
  </si>
  <si>
    <t>Ghép 
B17QNH12</t>
  </si>
  <si>
    <t>GĐ: B
(21 NVL)</t>
  </si>
  <si>
    <t>Ghép 
B17QNH129</t>
  </si>
  <si>
    <t>BNK</t>
  </si>
  <si>
    <t>Ngân hàng trung ương</t>
  </si>
  <si>
    <t>ThS. Nguyễn Thị Minh Hương</t>
  </si>
  <si>
    <t xml:space="preserve">FIN </t>
  </si>
  <si>
    <t>Tài chính quốc tế</t>
  </si>
  <si>
    <t>CH. Lưu Thị Thu Hương</t>
  </si>
  <si>
    <t>Chuyên ngành: Ngân hàng (Lớp B17QNH9)</t>
  </si>
  <si>
    <t>Từ tuần 36 tới tuần 40</t>
  </si>
  <si>
    <t>Chuyên ngành: Quản trị Doanh nghiệp (Lớp B17QTH1 + B17QTH2)</t>
  </si>
  <si>
    <t>ThS. Nguyễn Dũng</t>
  </si>
  <si>
    <r>
      <t xml:space="preserve">PM: </t>
    </r>
    <r>
      <rPr>
        <b/>
        <sz val="9"/>
        <rFont val="Times New Roman"/>
        <family val="1"/>
      </rPr>
      <t>610</t>
    </r>
  </si>
  <si>
    <t>Ghép
 B17QTH12</t>
  </si>
  <si>
    <r>
      <t xml:space="preserve">PM: </t>
    </r>
    <r>
      <rPr>
        <b/>
        <sz val="9"/>
        <rFont val="Times New Roman"/>
        <family val="1"/>
      </rPr>
      <t>502</t>
    </r>
  </si>
  <si>
    <t>ThS. Nguyễn Thị Bích Giang</t>
  </si>
  <si>
    <t>Ghép
 B17QTH12345</t>
  </si>
  <si>
    <t>MKT</t>
  </si>
  <si>
    <t>Quảng cáo và Chiêu thị</t>
  </si>
  <si>
    <t>ThS. Trần Thị Như Lâm</t>
  </si>
  <si>
    <t>Ghép
 B17QTH125</t>
  </si>
  <si>
    <t>MGO</t>
  </si>
  <si>
    <t>Các mô hình ra quyết định</t>
  </si>
  <si>
    <t>ThS. Nguyễn Huy Tuân</t>
  </si>
  <si>
    <t>OB</t>
  </si>
  <si>
    <t>Nghệ thuật lãnh đạo</t>
  </si>
  <si>
    <t>TS. Trương Văn Sinh (TG)</t>
  </si>
  <si>
    <t>Từ tuần36 tới tuần 40</t>
  </si>
  <si>
    <t>Chuyên ngành: Quản trị Doanh nghiệp (Lớp B17QTH5)</t>
  </si>
  <si>
    <t>ThS. Trần Bàn Thạch</t>
  </si>
  <si>
    <t>Ghép  B17 
(QTH5 + DLK1)</t>
  </si>
  <si>
    <t>Ghép B17 
(QTH12345 + DLK1)</t>
  </si>
  <si>
    <t>Chuyên ngành: Quản trị Doanh nghiệp (Lớp B17QTH3 + B17QTH4)</t>
  </si>
  <si>
    <t>ThS. Phạm Văn Dược</t>
  </si>
  <si>
    <r>
      <t xml:space="preserve">PM: </t>
    </r>
    <r>
      <rPr>
        <b/>
        <sz val="9"/>
        <rFont val="Times New Roman"/>
        <family val="1"/>
      </rPr>
      <t>507</t>
    </r>
  </si>
  <si>
    <t>Ghép
 B17QTH34</t>
  </si>
  <si>
    <t>GĐ: B 
(21 NVL)</t>
  </si>
  <si>
    <t>Ghép
 B17QTH349</t>
  </si>
  <si>
    <t>Chuyên ngành: Quản trị Doanh nghiệp (Lớp B17QTH9)</t>
  </si>
  <si>
    <t>Chuyên ngành: Quản trị Du lịch - Dịch vụ (Lớp B17DLK1)</t>
  </si>
  <si>
    <t>TOU</t>
  </si>
  <si>
    <t>Nghiệp Vụ Hướng Dẫn Du Lịch</t>
  </si>
  <si>
    <t>CH. Lê Hồng Vương</t>
  </si>
  <si>
    <t>Phòng 1
(21 NVL)</t>
  </si>
  <si>
    <t>Quản Trị Vận Chuyển Khách DL</t>
  </si>
  <si>
    <t>ThS. Lê Tấn Thanh Tùng (TG)</t>
  </si>
  <si>
    <t>STA</t>
  </si>
  <si>
    <t>Phân Tích Thống Kê Du Lịch</t>
  </si>
  <si>
    <t>ThS. Cao Thị Cẩm Hương</t>
  </si>
  <si>
    <t>Phòng 2
(21 NVL)</t>
  </si>
  <si>
    <t>Ghi chú:</t>
  </si>
  <si>
    <t>NGƯỜI LẬP</t>
  </si>
  <si>
    <t>GIÁM ĐỐC</t>
  </si>
  <si>
    <t>- "21NVL" là cơ sở đào tạo tại địa chỉ 21 Nguyễn Văn Linh, Đà Nẵng.</t>
  </si>
  <si>
    <t>(Đã ký)</t>
  </si>
  <si>
    <t>- "182NVL" là cơ sở đào tạo tại địa chỉ 182 Nguyễn Văn Linh, Đà Nẵng.</t>
  </si>
  <si>
    <t>- "K7/25QT" là cơ sở đào tạo tại địa chỉ K7/25 Quang Trung, Đà Nẵng.</t>
  </si>
  <si>
    <t>Phạm Văn Thành</t>
  </si>
  <si>
    <t>Hồ Hà Đông</t>
  </si>
  <si>
    <r>
      <t>Áp dụng cho</t>
    </r>
    <r>
      <rPr>
        <b/>
        <i/>
        <sz val="14"/>
        <color indexed="10"/>
        <rFont val="Times New Roman"/>
        <family val="1"/>
      </rPr>
      <t xml:space="preserve"> </t>
    </r>
    <r>
      <rPr>
        <b/>
        <i/>
        <sz val="14"/>
        <color indexed="10"/>
        <rFont val="Times New Roman"/>
        <family val="1"/>
      </rPr>
      <t xml:space="preserve">Tuần 33 </t>
    </r>
    <r>
      <rPr>
        <b/>
        <i/>
        <sz val="14"/>
        <rFont val="Times New Roman"/>
        <family val="1"/>
      </rPr>
      <t>(Từ</t>
    </r>
    <r>
      <rPr>
        <b/>
        <i/>
        <sz val="14"/>
        <color indexed="12"/>
        <rFont val="Times New Roman"/>
        <family val="1"/>
      </rPr>
      <t xml:space="preserve"> 18/03/2013</t>
    </r>
    <r>
      <rPr>
        <b/>
        <i/>
        <sz val="14"/>
        <rFont val="Times New Roman"/>
        <family val="1"/>
      </rPr>
      <t xml:space="preserve"> đến </t>
    </r>
    <r>
      <rPr>
        <b/>
        <i/>
        <sz val="14"/>
        <color indexed="12"/>
        <rFont val="Times New Roman"/>
        <family val="1"/>
      </rPr>
      <t>24/03/2013</t>
    </r>
    <r>
      <rPr>
        <b/>
        <sz val="14"/>
        <rFont val="Times New Roman"/>
        <family val="1"/>
      </rPr>
      <t>)</t>
    </r>
    <r>
      <rPr>
        <b/>
        <i/>
        <sz val="14"/>
        <rFont val="Times New Roman"/>
        <family val="1"/>
      </rPr>
      <t xml:space="preserve"> * Giờ học: 17 giờ 45 đến 21 giờ 00</t>
    </r>
  </si>
  <si>
    <t>GĐ: D 
(21 NVL)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</si>
</sst>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87">
    <font>
      <sz val="12"/>
      <name val="Times New Roman"/>
      <family val="1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i/>
      <sz val="14"/>
      <name val="Times New Roman"/>
      <family val="1"/>
    </font>
    <font>
      <b/>
      <i/>
      <sz val="14"/>
      <color indexed="10"/>
      <name val="Times New Roman"/>
      <family val="1"/>
    </font>
    <font>
      <b/>
      <i/>
      <sz val="14"/>
      <color indexed="12"/>
      <name val="Times New Roman"/>
      <family val="1"/>
    </font>
    <font>
      <b/>
      <sz val="10"/>
      <color indexed="10"/>
      <name val="Times New Roman"/>
      <family val="1"/>
    </font>
    <font>
      <b/>
      <vertAlign val="superscript"/>
      <sz val="10"/>
      <color indexed="10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i/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"/>
      <family val="1"/>
    </font>
    <font>
      <b/>
      <sz val="7"/>
      <color indexed="30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sz val="7"/>
      <color indexed="10"/>
      <name val="Times New Roman"/>
      <family val="1"/>
    </font>
    <font>
      <sz val="9"/>
      <name val="Times New Roman"/>
      <family val="1"/>
    </font>
    <font>
      <b/>
      <sz val="7"/>
      <color indexed="10"/>
      <name val="Times New Roman"/>
      <family val="1"/>
    </font>
    <font>
      <b/>
      <sz val="10"/>
      <color indexed="8"/>
      <name val="Times New Roman"/>
      <family val="1"/>
    </font>
    <font>
      <b/>
      <vertAlign val="superscript"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i/>
      <u val="single"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30"/>
      <name val="Times New Roman"/>
      <family val="1"/>
    </font>
    <font>
      <b/>
      <i/>
      <sz val="10"/>
      <color indexed="10"/>
      <name val="Times New Roman"/>
      <family val="1"/>
    </font>
    <font>
      <b/>
      <sz val="9"/>
      <name val="Tahoma"/>
      <family val="2"/>
    </font>
    <font>
      <sz val="9"/>
      <name val="Tahoma"/>
      <family val="2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0"/>
      <name val="Times New Roman"/>
      <family val="1"/>
    </font>
    <font>
      <sz val="8"/>
      <color indexed="10"/>
      <name val="Times New Roman"/>
      <family val="1"/>
    </font>
    <font>
      <sz val="9"/>
      <color indexed="10"/>
      <name val="Times New Roman"/>
      <family val="1"/>
    </font>
    <font>
      <b/>
      <sz val="8"/>
      <color indexed="10"/>
      <name val="Times New Roman"/>
      <family val="1"/>
    </font>
    <font>
      <i/>
      <sz val="8"/>
      <color indexed="10"/>
      <name val="Times New Roman"/>
      <family val="1"/>
    </font>
    <font>
      <b/>
      <sz val="8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 tint="0.04998999834060669"/>
      <name val="Times New Roman"/>
      <family val="1"/>
    </font>
    <font>
      <b/>
      <sz val="7"/>
      <color rgb="FFFF0000"/>
      <name val="Times New Roman"/>
      <family val="1"/>
    </font>
    <font>
      <b/>
      <sz val="7"/>
      <color rgb="FF0033CC"/>
      <name val="Times New Roman"/>
      <family val="1"/>
    </font>
    <font>
      <sz val="8"/>
      <color theme="1" tint="0.04998999834060669"/>
      <name val="Times New Roman"/>
      <family val="1"/>
    </font>
    <font>
      <b/>
      <sz val="8"/>
      <color rgb="FFFF0000"/>
      <name val="Times New Roman"/>
      <family val="1"/>
    </font>
    <font>
      <sz val="8"/>
      <color rgb="FFFF0000"/>
      <name val="Times New Roman"/>
      <family val="1"/>
    </font>
    <font>
      <sz val="7"/>
      <color rgb="FFFF0000"/>
      <name val="Times New Roman"/>
      <family val="1"/>
    </font>
    <font>
      <sz val="9"/>
      <color rgb="FFFF0000"/>
      <name val="Times New Roman"/>
      <family val="1"/>
    </font>
    <font>
      <i/>
      <sz val="8"/>
      <color rgb="FFFF0000"/>
      <name val="Times New Roman"/>
      <family val="1"/>
    </font>
    <font>
      <b/>
      <sz val="8"/>
      <color theme="1" tint="0.04998999834060669"/>
      <name val="Times New Roman"/>
      <family val="1"/>
    </font>
    <font>
      <sz val="10"/>
      <color theme="1"/>
      <name val="Times New Roman"/>
      <family val="1"/>
    </font>
    <font>
      <b/>
      <sz val="14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0" applyNumberFormat="0" applyBorder="0" applyAlignment="0" applyProtection="0"/>
    <xf numFmtId="0" fontId="61" fillId="27" borderId="1" applyNumberFormat="0" applyAlignment="0" applyProtection="0"/>
    <xf numFmtId="0" fontId="62" fillId="28" borderId="2" applyNumberFormat="0" applyAlignment="0" applyProtection="0"/>
    <xf numFmtId="43" fontId="58" fillId="0" borderId="0" applyFont="0" applyFill="0" applyBorder="0" applyAlignment="0" applyProtection="0"/>
    <xf numFmtId="41" fontId="58" fillId="0" borderId="0" applyFont="0" applyFill="0" applyBorder="0" applyAlignment="0" applyProtection="0"/>
    <xf numFmtId="44" fontId="58" fillId="0" borderId="0" applyFont="0" applyFill="0" applyBorder="0" applyAlignment="0" applyProtection="0"/>
    <xf numFmtId="42" fontId="58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30" borderId="1" applyNumberFormat="0" applyAlignment="0" applyProtection="0"/>
    <xf numFmtId="0" fontId="69" fillId="0" borderId="6" applyNumberFormat="0" applyFill="0" applyAlignment="0" applyProtection="0"/>
    <xf numFmtId="0" fontId="70" fillId="31" borderId="0" applyNumberFormat="0" applyBorder="0" applyAlignment="0" applyProtection="0"/>
    <xf numFmtId="0" fontId="58" fillId="32" borderId="7" applyNumberFormat="0" applyFont="0" applyAlignment="0" applyProtection="0"/>
    <xf numFmtId="0" fontId="71" fillId="27" borderId="8" applyNumberFormat="0" applyAlignment="0" applyProtection="0"/>
    <xf numFmtId="9" fontId="58" fillId="0" borderId="0" applyFon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</cellStyleXfs>
  <cellXfs count="165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10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left" vertical="center"/>
    </xf>
    <xf numFmtId="0" fontId="15" fillId="0" borderId="12" xfId="0" applyFont="1" applyBorder="1" applyAlignment="1">
      <alignment horizontal="left" vertical="center"/>
    </xf>
    <xf numFmtId="0" fontId="16" fillId="0" borderId="13" xfId="0" applyFont="1" applyBorder="1" applyAlignment="1">
      <alignment vertical="center"/>
    </xf>
    <xf numFmtId="0" fontId="15" fillId="33" borderId="13" xfId="0" applyFont="1" applyFill="1" applyBorder="1" applyAlignment="1">
      <alignment vertical="center"/>
    </xf>
    <xf numFmtId="0" fontId="12" fillId="0" borderId="13" xfId="0" applyFont="1" applyBorder="1" applyAlignment="1">
      <alignment horizontal="center" vertical="center"/>
    </xf>
    <xf numFmtId="0" fontId="15" fillId="0" borderId="13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6" fillId="0" borderId="14" xfId="0" applyFont="1" applyBorder="1" applyAlignment="1">
      <alignment horizontal="center" vertical="center"/>
    </xf>
    <xf numFmtId="0" fontId="16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2" fillId="33" borderId="15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 wrapText="1"/>
    </xf>
    <xf numFmtId="0" fontId="12" fillId="33" borderId="10" xfId="0" applyFont="1" applyFill="1" applyBorder="1" applyAlignment="1">
      <alignment horizontal="center" vertical="center"/>
    </xf>
    <xf numFmtId="0" fontId="15" fillId="33" borderId="10" xfId="0" applyFont="1" applyFill="1" applyBorder="1" applyAlignment="1">
      <alignment vertical="center"/>
    </xf>
    <xf numFmtId="0" fontId="19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left" vertical="center"/>
    </xf>
    <xf numFmtId="0" fontId="10" fillId="33" borderId="10" xfId="0" applyFont="1" applyFill="1" applyBorder="1" applyAlignment="1">
      <alignment horizontal="center" vertical="center"/>
    </xf>
    <xf numFmtId="0" fontId="16" fillId="33" borderId="10" xfId="0" applyFont="1" applyFill="1" applyBorder="1" applyAlignment="1">
      <alignment horizontal="center" vertical="center"/>
    </xf>
    <xf numFmtId="0" fontId="14" fillId="33" borderId="11" xfId="0" applyFont="1" applyFill="1" applyBorder="1" applyAlignment="1">
      <alignment horizontal="left" vertical="center"/>
    </xf>
    <xf numFmtId="0" fontId="15" fillId="33" borderId="12" xfId="0" applyFont="1" applyFill="1" applyBorder="1" applyAlignment="1">
      <alignment horizontal="left" vertical="center"/>
    </xf>
    <xf numFmtId="0" fontId="16" fillId="33" borderId="13" xfId="0" applyFont="1" applyFill="1" applyBorder="1" applyAlignment="1">
      <alignment vertical="center"/>
    </xf>
    <xf numFmtId="0" fontId="12" fillId="33" borderId="13" xfId="0" applyFont="1" applyFill="1" applyBorder="1" applyAlignment="1">
      <alignment horizontal="center" vertical="center"/>
    </xf>
    <xf numFmtId="0" fontId="10" fillId="33" borderId="13" xfId="0" applyFont="1" applyFill="1" applyBorder="1" applyAlignment="1">
      <alignment vertical="center"/>
    </xf>
    <xf numFmtId="0" fontId="15" fillId="33" borderId="13" xfId="0" applyFont="1" applyFill="1" applyBorder="1" applyAlignment="1">
      <alignment horizontal="center" vertical="center"/>
    </xf>
    <xf numFmtId="0" fontId="16" fillId="33" borderId="14" xfId="0" applyFont="1" applyFill="1" applyBorder="1" applyAlignment="1">
      <alignment horizontal="center" vertical="center"/>
    </xf>
    <xf numFmtId="0" fontId="19" fillId="33" borderId="11" xfId="0" applyFont="1" applyFill="1" applyBorder="1" applyAlignment="1">
      <alignment horizontal="left" vertical="center"/>
    </xf>
    <xf numFmtId="0" fontId="15" fillId="33" borderId="10" xfId="0" applyFont="1" applyFill="1" applyBorder="1" applyAlignment="1">
      <alignment horizontal="center" vertical="center" wrapText="1"/>
    </xf>
    <xf numFmtId="0" fontId="75" fillId="33" borderId="15" xfId="0" applyFont="1" applyFill="1" applyBorder="1" applyAlignment="1">
      <alignment horizontal="center" wrapText="1"/>
    </xf>
    <xf numFmtId="0" fontId="75" fillId="33" borderId="16" xfId="0" applyFont="1" applyFill="1" applyBorder="1" applyAlignment="1">
      <alignment horizontal="center"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7" fillId="33" borderId="11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horizontal="left" vertical="center"/>
    </xf>
    <xf numFmtId="0" fontId="15" fillId="33" borderId="13" xfId="0" applyFont="1" applyFill="1" applyBorder="1" applyAlignment="1">
      <alignment vertical="center" wrapText="1"/>
    </xf>
    <xf numFmtId="0" fontId="16" fillId="33" borderId="13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center" wrapText="1"/>
    </xf>
    <xf numFmtId="0" fontId="18" fillId="33" borderId="16" xfId="0" applyFont="1" applyFill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vertical="center" wrapText="1"/>
    </xf>
    <xf numFmtId="0" fontId="15" fillId="0" borderId="10" xfId="0" applyFont="1" applyBorder="1" applyAlignment="1">
      <alignment vertical="center"/>
    </xf>
    <xf numFmtId="0" fontId="19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left" vertical="center"/>
    </xf>
    <xf numFmtId="0" fontId="10" fillId="0" borderId="10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6" fillId="33" borderId="0" xfId="0" applyFont="1" applyFill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center"/>
    </xf>
    <xf numFmtId="0" fontId="27" fillId="0" borderId="0" xfId="0" applyFont="1" applyAlignment="1">
      <alignment horizontal="left" vertical="center"/>
    </xf>
    <xf numFmtId="0" fontId="28" fillId="0" borderId="0" xfId="0" applyFont="1" applyAlignment="1">
      <alignment horizontal="center" vertical="center"/>
    </xf>
    <xf numFmtId="0" fontId="29" fillId="0" borderId="0" xfId="0" applyFont="1" applyAlignment="1">
      <alignment horizontal="center" vertical="center"/>
    </xf>
    <xf numFmtId="0" fontId="28" fillId="0" borderId="0" xfId="0" applyFont="1" applyAlignment="1">
      <alignment vertical="center"/>
    </xf>
    <xf numFmtId="0" fontId="29" fillId="33" borderId="0" xfId="0" applyFont="1" applyFill="1" applyAlignment="1">
      <alignment horizontal="center" vertical="center"/>
    </xf>
    <xf numFmtId="0" fontId="13" fillId="0" borderId="0" xfId="0" applyFont="1" applyAlignment="1">
      <alignment vertical="center"/>
    </xf>
    <xf numFmtId="0" fontId="30" fillId="0" borderId="0" xfId="0" applyFont="1" applyAlignment="1" quotePrefix="1">
      <alignment horizontal="left" vertical="center"/>
    </xf>
    <xf numFmtId="0" fontId="28" fillId="33" borderId="0" xfId="0" applyFont="1" applyFill="1" applyAlignment="1">
      <alignment horizontal="center" vertical="center"/>
    </xf>
    <xf numFmtId="0" fontId="29" fillId="0" borderId="0" xfId="0" applyFont="1" applyAlignment="1" quotePrefix="1">
      <alignment horizontal="left" vertical="center"/>
    </xf>
    <xf numFmtId="0" fontId="31" fillId="0" borderId="0" xfId="0" applyFont="1" applyAlignment="1" quotePrefix="1">
      <alignment horizontal="left" vertical="center"/>
    </xf>
    <xf numFmtId="0" fontId="2" fillId="0" borderId="0" xfId="0" applyFont="1" applyAlignment="1">
      <alignment horizontal="center" vertical="center"/>
    </xf>
    <xf numFmtId="0" fontId="16" fillId="33" borderId="15" xfId="0" applyFont="1" applyFill="1" applyBorder="1" applyAlignment="1">
      <alignment horizontal="center" vertical="center" wrapText="1"/>
    </xf>
    <xf numFmtId="0" fontId="16" fillId="33" borderId="16" xfId="0" applyFont="1" applyFill="1" applyBorder="1" applyAlignment="1">
      <alignment horizontal="center" vertical="center" wrapText="1"/>
    </xf>
    <xf numFmtId="0" fontId="15" fillId="0" borderId="11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13" fillId="33" borderId="17" xfId="0" applyFont="1" applyFill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3" borderId="16" xfId="0" applyFont="1" applyFill="1" applyBorder="1" applyAlignment="1">
      <alignment horizontal="center" vertical="center"/>
    </xf>
    <xf numFmtId="0" fontId="78" fillId="33" borderId="15" xfId="0" applyFont="1" applyFill="1" applyBorder="1" applyAlignment="1">
      <alignment horizontal="center" vertical="center" wrapText="1"/>
    </xf>
    <xf numFmtId="0" fontId="78" fillId="33" borderId="16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10" fillId="33" borderId="16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5" fillId="33" borderId="17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/>
    </xf>
    <xf numFmtId="0" fontId="10" fillId="33" borderId="16" xfId="0" applyFont="1" applyFill="1" applyBorder="1" applyAlignment="1">
      <alignment horizontal="center" vertical="center"/>
    </xf>
    <xf numFmtId="0" fontId="18" fillId="33" borderId="18" xfId="0" applyFont="1" applyFill="1" applyBorder="1" applyAlignment="1">
      <alignment horizontal="right" vertical="center"/>
    </xf>
    <xf numFmtId="0" fontId="18" fillId="33" borderId="19" xfId="0" applyFont="1" applyFill="1" applyBorder="1" applyAlignment="1">
      <alignment horizontal="right" vertical="center"/>
    </xf>
    <xf numFmtId="0" fontId="18" fillId="33" borderId="20" xfId="0" applyFont="1" applyFill="1" applyBorder="1" applyAlignment="1">
      <alignment horizontal="left" vertical="center"/>
    </xf>
    <xf numFmtId="0" fontId="18" fillId="33" borderId="21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16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 wrapText="1"/>
    </xf>
    <xf numFmtId="0" fontId="18" fillId="33" borderId="16" xfId="0" applyFont="1" applyFill="1" applyBorder="1" applyAlignment="1">
      <alignment horizontal="left" vertical="center" wrapText="1"/>
    </xf>
    <xf numFmtId="0" fontId="79" fillId="34" borderId="15" xfId="0" applyFont="1" applyFill="1" applyBorder="1" applyAlignment="1">
      <alignment horizontal="center" vertical="center"/>
    </xf>
    <xf numFmtId="0" fontId="79" fillId="34" borderId="16" xfId="0" applyFont="1" applyFill="1" applyBorder="1" applyAlignment="1">
      <alignment horizontal="center" vertical="center"/>
    </xf>
    <xf numFmtId="0" fontId="80" fillId="34" borderId="15" xfId="0" applyFont="1" applyFill="1" applyBorder="1" applyAlignment="1">
      <alignment horizontal="center" vertical="center" wrapText="1"/>
    </xf>
    <xf numFmtId="0" fontId="80" fillId="34" borderId="16" xfId="0" applyFont="1" applyFill="1" applyBorder="1" applyAlignment="1">
      <alignment horizontal="center" vertical="center" wrapText="1"/>
    </xf>
    <xf numFmtId="0" fontId="12" fillId="35" borderId="15" xfId="0" applyFont="1" applyFill="1" applyBorder="1" applyAlignment="1">
      <alignment horizontal="center" vertical="center"/>
    </xf>
    <xf numFmtId="0" fontId="12" fillId="35" borderId="16" xfId="0" applyFont="1" applyFill="1" applyBorder="1" applyAlignment="1">
      <alignment horizontal="center" vertical="center"/>
    </xf>
    <xf numFmtId="0" fontId="78" fillId="35" borderId="15" xfId="0" applyFont="1" applyFill="1" applyBorder="1" applyAlignment="1">
      <alignment horizontal="center" vertical="center" wrapText="1"/>
    </xf>
    <xf numFmtId="0" fontId="78" fillId="35" borderId="16" xfId="0" applyFont="1" applyFill="1" applyBorder="1" applyAlignment="1">
      <alignment horizontal="center" vertical="center" wrapText="1"/>
    </xf>
    <xf numFmtId="0" fontId="81" fillId="33" borderId="15" xfId="0" applyFont="1" applyFill="1" applyBorder="1" applyAlignment="1">
      <alignment horizontal="center" vertical="center" wrapText="1"/>
    </xf>
    <xf numFmtId="0" fontId="81" fillId="33" borderId="16" xfId="0" applyFont="1" applyFill="1" applyBorder="1" applyAlignment="1">
      <alignment horizontal="center" vertical="center" wrapText="1"/>
    </xf>
    <xf numFmtId="0" fontId="79" fillId="33" borderId="15" xfId="0" applyFont="1" applyFill="1" applyBorder="1" applyAlignment="1">
      <alignment horizontal="center" vertical="center"/>
    </xf>
    <xf numFmtId="0" fontId="79" fillId="33" borderId="16" xfId="0" applyFont="1" applyFill="1" applyBorder="1" applyAlignment="1">
      <alignment horizontal="center" vertical="center"/>
    </xf>
    <xf numFmtId="0" fontId="80" fillId="33" borderId="15" xfId="0" applyFont="1" applyFill="1" applyBorder="1" applyAlignment="1">
      <alignment horizontal="center" vertical="center" wrapText="1"/>
    </xf>
    <xf numFmtId="0" fontId="80" fillId="33" borderId="16" xfId="0" applyFont="1" applyFill="1" applyBorder="1" applyAlignment="1">
      <alignment horizontal="center" vertical="center" wrapText="1"/>
    </xf>
    <xf numFmtId="0" fontId="76" fillId="33" borderId="15" xfId="0" applyFont="1" applyFill="1" applyBorder="1" applyAlignment="1">
      <alignment horizontal="center" vertical="center" wrapText="1"/>
    </xf>
    <xf numFmtId="0" fontId="76" fillId="33" borderId="17" xfId="0" applyFont="1" applyFill="1" applyBorder="1" applyAlignment="1">
      <alignment horizontal="center" vertical="center" wrapText="1"/>
    </xf>
    <xf numFmtId="0" fontId="80" fillId="33" borderId="15" xfId="0" applyFont="1" applyFill="1" applyBorder="1" applyAlignment="1">
      <alignment horizontal="center" vertical="center"/>
    </xf>
    <xf numFmtId="0" fontId="80" fillId="33" borderId="16" xfId="0" applyFont="1" applyFill="1" applyBorder="1" applyAlignment="1">
      <alignment horizontal="center" vertical="center"/>
    </xf>
    <xf numFmtId="0" fontId="82" fillId="33" borderId="18" xfId="0" applyFont="1" applyFill="1" applyBorder="1" applyAlignment="1">
      <alignment horizontal="right" vertical="center"/>
    </xf>
    <xf numFmtId="0" fontId="82" fillId="33" borderId="19" xfId="0" applyFont="1" applyFill="1" applyBorder="1" applyAlignment="1">
      <alignment horizontal="right" vertical="center"/>
    </xf>
    <xf numFmtId="0" fontId="82" fillId="33" borderId="20" xfId="0" applyFont="1" applyFill="1" applyBorder="1" applyAlignment="1">
      <alignment horizontal="left" vertical="center"/>
    </xf>
    <xf numFmtId="0" fontId="82" fillId="33" borderId="21" xfId="0" applyFont="1" applyFill="1" applyBorder="1" applyAlignment="1">
      <alignment horizontal="left" vertical="center"/>
    </xf>
    <xf numFmtId="0" fontId="82" fillId="33" borderId="15" xfId="0" applyFont="1" applyFill="1" applyBorder="1" applyAlignment="1">
      <alignment horizontal="left" vertical="center"/>
    </xf>
    <xf numFmtId="0" fontId="82" fillId="33" borderId="16" xfId="0" applyFont="1" applyFill="1" applyBorder="1" applyAlignment="1">
      <alignment horizontal="left" vertical="center"/>
    </xf>
    <xf numFmtId="0" fontId="82" fillId="33" borderId="15" xfId="0" applyFont="1" applyFill="1" applyBorder="1" applyAlignment="1">
      <alignment horizontal="left" vertical="center" wrapText="1"/>
    </xf>
    <xf numFmtId="0" fontId="82" fillId="33" borderId="16" xfId="0" applyFont="1" applyFill="1" applyBorder="1" applyAlignment="1">
      <alignment horizontal="left" vertical="center" wrapText="1"/>
    </xf>
    <xf numFmtId="0" fontId="83" fillId="33" borderId="15" xfId="0" applyFont="1" applyFill="1" applyBorder="1" applyAlignment="1">
      <alignment horizontal="center" vertical="center"/>
    </xf>
    <xf numFmtId="0" fontId="83" fillId="33" borderId="17" xfId="0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/>
    </xf>
    <xf numFmtId="0" fontId="15" fillId="33" borderId="14" xfId="0" applyFont="1" applyFill="1" applyBorder="1" applyAlignment="1">
      <alignment horizontal="center" vertical="center"/>
    </xf>
    <xf numFmtId="0" fontId="12" fillId="36" borderId="15" xfId="0" applyFont="1" applyFill="1" applyBorder="1" applyAlignment="1">
      <alignment horizontal="center" vertical="center"/>
    </xf>
    <xf numFmtId="0" fontId="12" fillId="36" borderId="16" xfId="0" applyFont="1" applyFill="1" applyBorder="1" applyAlignment="1">
      <alignment horizontal="center" vertical="center"/>
    </xf>
    <xf numFmtId="0" fontId="78" fillId="36" borderId="15" xfId="0" applyFont="1" applyFill="1" applyBorder="1" applyAlignment="1">
      <alignment horizontal="center" vertical="center" wrapText="1"/>
    </xf>
    <xf numFmtId="0" fontId="78" fillId="36" borderId="16" xfId="0" applyFont="1" applyFill="1" applyBorder="1" applyAlignment="1">
      <alignment horizontal="center" vertical="center" wrapText="1"/>
    </xf>
    <xf numFmtId="0" fontId="16" fillId="33" borderId="17" xfId="0" applyFont="1" applyFill="1" applyBorder="1" applyAlignment="1">
      <alignment horizontal="center" vertical="center" wrapText="1"/>
    </xf>
    <xf numFmtId="0" fontId="15" fillId="33" borderId="16" xfId="0" applyFont="1" applyFill="1" applyBorder="1" applyAlignment="1">
      <alignment horizontal="center" vertical="center" wrapText="1"/>
    </xf>
    <xf numFmtId="0" fontId="84" fillId="33" borderId="15" xfId="0" applyFont="1" applyFill="1" applyBorder="1" applyAlignment="1">
      <alignment horizontal="center" vertical="center" wrapText="1"/>
    </xf>
    <xf numFmtId="0" fontId="84" fillId="33" borderId="17" xfId="0" applyFont="1" applyFill="1" applyBorder="1" applyAlignment="1">
      <alignment horizontal="center" vertical="center" wrapText="1"/>
    </xf>
    <xf numFmtId="0" fontId="84" fillId="33" borderId="16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/>
    </xf>
    <xf numFmtId="0" fontId="18" fillId="33" borderId="22" xfId="0" applyFont="1" applyFill="1" applyBorder="1" applyAlignment="1">
      <alignment horizontal="right" vertical="center"/>
    </xf>
    <xf numFmtId="0" fontId="18" fillId="33" borderId="23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 vertical="center"/>
    </xf>
    <xf numFmtId="0" fontId="18" fillId="33" borderId="17" xfId="0" applyFont="1" applyFill="1" applyBorder="1" applyAlignment="1">
      <alignment horizontal="left" vertical="center" wrapText="1"/>
    </xf>
    <xf numFmtId="0" fontId="12" fillId="33" borderId="17" xfId="0" applyFont="1" applyFill="1" applyBorder="1" applyAlignment="1">
      <alignment horizontal="center" vertical="center"/>
    </xf>
    <xf numFmtId="0" fontId="85" fillId="35" borderId="15" xfId="0" applyFont="1" applyFill="1" applyBorder="1" applyAlignment="1">
      <alignment horizontal="center" vertical="center" wrapText="1"/>
    </xf>
    <xf numFmtId="0" fontId="85" fillId="35" borderId="16" xfId="0" applyFont="1" applyFill="1" applyBorder="1" applyAlignment="1">
      <alignment horizontal="center" vertical="center"/>
    </xf>
    <xf numFmtId="0" fontId="78" fillId="36" borderId="15" xfId="0" applyFont="1" applyFill="1" applyBorder="1" applyAlignment="1">
      <alignment horizontal="center" vertical="center" wrapText="1"/>
    </xf>
    <xf numFmtId="0" fontId="76" fillId="33" borderId="16" xfId="0" applyFont="1" applyFill="1" applyBorder="1" applyAlignment="1">
      <alignment horizontal="center" vertical="center" wrapText="1"/>
    </xf>
    <xf numFmtId="0" fontId="16" fillId="35" borderId="15" xfId="0" applyFont="1" applyFill="1" applyBorder="1" applyAlignment="1">
      <alignment horizontal="center" vertical="center" wrapText="1"/>
    </xf>
    <xf numFmtId="0" fontId="16" fillId="35" borderId="16" xfId="0" applyFont="1" applyFill="1" applyBorder="1" applyAlignment="1">
      <alignment horizontal="center" vertical="center" wrapText="1"/>
    </xf>
    <xf numFmtId="0" fontId="13" fillId="33" borderId="16" xfId="0" applyFont="1" applyFill="1" applyBorder="1" applyAlignment="1">
      <alignment horizontal="center" vertical="center"/>
    </xf>
    <xf numFmtId="0" fontId="12" fillId="0" borderId="15" xfId="0" applyFont="1" applyBorder="1" applyAlignment="1">
      <alignment horizontal="center" vertical="center" wrapText="1"/>
    </xf>
    <xf numFmtId="0" fontId="12" fillId="0" borderId="16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/>
    </xf>
    <xf numFmtId="0" fontId="12" fillId="33" borderId="15" xfId="0" applyFont="1" applyFill="1" applyBorder="1" applyAlignment="1">
      <alignment horizontal="center" vertical="center" wrapText="1"/>
    </xf>
    <xf numFmtId="0" fontId="12" fillId="33" borderId="16" xfId="0" applyFont="1" applyFill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86" fillId="33" borderId="0" xfId="0" applyFont="1" applyFill="1" applyAlignment="1">
      <alignment horizontal="left" vertical="center"/>
    </xf>
    <xf numFmtId="0" fontId="3" fillId="33" borderId="0" xfId="0" applyFont="1" applyFill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8" fillId="33" borderId="0" xfId="0" applyFont="1" applyFill="1" applyAlignment="1">
      <alignment horizontal="left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52"/>
  <sheetViews>
    <sheetView tabSelected="1" view="pageBreakPreview" zoomScaleSheetLayoutView="100" zoomScalePageLayoutView="0" workbookViewId="0" topLeftCell="A100">
      <selection activeCell="M122" sqref="M122:M123"/>
    </sheetView>
  </sheetViews>
  <sheetFormatPr defaultColWidth="9.00390625" defaultRowHeight="15.75"/>
  <cols>
    <col min="1" max="1" width="3.625" style="58" customWidth="1"/>
    <col min="2" max="2" width="4.125" style="58" customWidth="1"/>
    <col min="3" max="3" width="4.25390625" style="58" bestFit="1" customWidth="1"/>
    <col min="4" max="4" width="21.25390625" style="59" bestFit="1" customWidth="1"/>
    <col min="5" max="5" width="20.00390625" style="60" bestFit="1" customWidth="1"/>
    <col min="6" max="7" width="3.75390625" style="61" customWidth="1"/>
    <col min="8" max="8" width="5.125" style="59" customWidth="1"/>
    <col min="9" max="9" width="5.25390625" style="59" customWidth="1"/>
    <col min="10" max="10" width="6.75390625" style="59" customWidth="1"/>
    <col min="11" max="11" width="6.75390625" style="59" hidden="1" customWidth="1"/>
    <col min="12" max="12" width="8.125" style="59" customWidth="1"/>
    <col min="13" max="13" width="13.00390625" style="59" customWidth="1"/>
    <col min="14" max="14" width="22.625" style="62" customWidth="1"/>
    <col min="15" max="15" width="6.375" style="58" hidden="1" customWidth="1"/>
    <col min="16" max="16" width="12.25390625" style="58" customWidth="1"/>
    <col min="17" max="16384" width="9.00390625" style="59" customWidth="1"/>
  </cols>
  <sheetData>
    <row r="1" spans="1:16" s="1" customFormat="1" ht="20.25" customHeight="1">
      <c r="A1" s="73" t="s">
        <v>0</v>
      </c>
      <c r="B1" s="73"/>
      <c r="C1" s="73"/>
      <c r="D1" s="73"/>
      <c r="E1" s="161" t="s">
        <v>1</v>
      </c>
      <c r="F1" s="161"/>
      <c r="G1" s="161"/>
      <c r="H1" s="161"/>
      <c r="I1" s="161"/>
      <c r="J1" s="161"/>
      <c r="K1" s="161"/>
      <c r="L1" s="161"/>
      <c r="M1" s="161"/>
      <c r="N1" s="161"/>
      <c r="O1" s="161"/>
      <c r="P1" s="161"/>
    </row>
    <row r="2" spans="1:16" s="1" customFormat="1" ht="21.75" customHeight="1">
      <c r="A2" s="73" t="s">
        <v>2</v>
      </c>
      <c r="B2" s="73"/>
      <c r="C2" s="73"/>
      <c r="D2" s="73"/>
      <c r="E2" s="162" t="s">
        <v>149</v>
      </c>
      <c r="F2" s="162"/>
      <c r="G2" s="162"/>
      <c r="H2" s="162"/>
      <c r="I2" s="162"/>
      <c r="J2" s="162"/>
      <c r="K2" s="162"/>
      <c r="L2" s="162"/>
      <c r="M2" s="162"/>
      <c r="N2" s="162"/>
      <c r="O2" s="162"/>
      <c r="P2" s="162"/>
    </row>
    <row r="3" spans="1:16" s="1" customFormat="1" ht="21.75" customHeight="1">
      <c r="A3" s="163" t="s">
        <v>3</v>
      </c>
      <c r="B3" s="163"/>
      <c r="C3" s="163"/>
      <c r="D3" s="163"/>
      <c r="E3" s="164" t="s">
        <v>4</v>
      </c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</row>
    <row r="4" spans="1:16" s="1" customFormat="1" ht="6" customHeight="1">
      <c r="A4" s="2"/>
      <c r="B4" s="3"/>
      <c r="C4" s="3"/>
      <c r="E4" s="4"/>
      <c r="F4" s="5"/>
      <c r="G4" s="5"/>
      <c r="M4" s="6"/>
      <c r="N4" s="7"/>
      <c r="O4" s="8"/>
      <c r="P4" s="8"/>
    </row>
    <row r="5" spans="1:16" s="10" customFormat="1" ht="15.75" customHeight="1">
      <c r="A5" s="155" t="s">
        <v>5</v>
      </c>
      <c r="B5" s="157" t="s">
        <v>6</v>
      </c>
      <c r="C5" s="157"/>
      <c r="D5" s="153" t="s">
        <v>7</v>
      </c>
      <c r="E5" s="158" t="s">
        <v>8</v>
      </c>
      <c r="F5" s="155" t="s">
        <v>9</v>
      </c>
      <c r="G5" s="160"/>
      <c r="H5" s="153" t="s">
        <v>10</v>
      </c>
      <c r="I5" s="153" t="s">
        <v>11</v>
      </c>
      <c r="J5" s="153" t="s">
        <v>12</v>
      </c>
      <c r="K5" s="153" t="s">
        <v>13</v>
      </c>
      <c r="L5" s="153" t="s">
        <v>14</v>
      </c>
      <c r="M5" s="153" t="s">
        <v>15</v>
      </c>
      <c r="N5" s="153" t="s">
        <v>16</v>
      </c>
      <c r="O5" s="153" t="s">
        <v>17</v>
      </c>
      <c r="P5" s="153" t="s">
        <v>18</v>
      </c>
    </row>
    <row r="6" spans="1:16" s="10" customFormat="1" ht="22.5" customHeight="1">
      <c r="A6" s="156"/>
      <c r="B6" s="11" t="s">
        <v>19</v>
      </c>
      <c r="C6" s="11" t="s">
        <v>20</v>
      </c>
      <c r="D6" s="154"/>
      <c r="E6" s="159"/>
      <c r="F6" s="12" t="s">
        <v>21</v>
      </c>
      <c r="G6" s="12" t="s">
        <v>22</v>
      </c>
      <c r="H6" s="154"/>
      <c r="I6" s="154"/>
      <c r="J6" s="154"/>
      <c r="K6" s="154"/>
      <c r="L6" s="154"/>
      <c r="M6" s="154"/>
      <c r="N6" s="154"/>
      <c r="O6" s="154"/>
      <c r="P6" s="154"/>
    </row>
    <row r="7" spans="1:16" s="22" customFormat="1" ht="15" customHeight="1">
      <c r="A7" s="13" t="s">
        <v>23</v>
      </c>
      <c r="B7" s="14"/>
      <c r="C7" s="14"/>
      <c r="D7" s="15"/>
      <c r="E7" s="16"/>
      <c r="F7" s="17"/>
      <c r="G7" s="17"/>
      <c r="H7" s="18"/>
      <c r="I7" s="18"/>
      <c r="J7" s="18"/>
      <c r="K7" s="18"/>
      <c r="L7" s="18"/>
      <c r="M7" s="15"/>
      <c r="N7" s="19"/>
      <c r="O7" s="20"/>
      <c r="P7" s="21"/>
    </row>
    <row r="8" spans="1:16" s="23" customFormat="1" ht="13.5" customHeight="1">
      <c r="A8" s="116">
        <v>1</v>
      </c>
      <c r="B8" s="118" t="s">
        <v>24</v>
      </c>
      <c r="C8" s="120">
        <v>201</v>
      </c>
      <c r="D8" s="122" t="s">
        <v>25</v>
      </c>
      <c r="E8" s="124" t="s">
        <v>26</v>
      </c>
      <c r="F8" s="110">
        <v>2</v>
      </c>
      <c r="G8" s="110"/>
      <c r="H8" s="126">
        <f>(F8+G8)*16</f>
        <v>32</v>
      </c>
      <c r="I8" s="126">
        <f>ROUND((H8*0.75),0)</f>
        <v>24</v>
      </c>
      <c r="J8" s="108" t="s">
        <v>27</v>
      </c>
      <c r="K8" s="114"/>
      <c r="L8" s="110" t="s">
        <v>28</v>
      </c>
      <c r="M8" s="112" t="s">
        <v>29</v>
      </c>
      <c r="N8" s="112" t="s">
        <v>30</v>
      </c>
      <c r="O8" s="114"/>
      <c r="P8" s="108" t="s">
        <v>31</v>
      </c>
    </row>
    <row r="9" spans="1:16" s="23" customFormat="1" ht="18" customHeight="1">
      <c r="A9" s="117"/>
      <c r="B9" s="119"/>
      <c r="C9" s="121"/>
      <c r="D9" s="123"/>
      <c r="E9" s="125"/>
      <c r="F9" s="111"/>
      <c r="G9" s="111"/>
      <c r="H9" s="127"/>
      <c r="I9" s="127"/>
      <c r="J9" s="109"/>
      <c r="K9" s="149"/>
      <c r="L9" s="111"/>
      <c r="M9" s="113"/>
      <c r="N9" s="113"/>
      <c r="O9" s="115"/>
      <c r="P9" s="109"/>
    </row>
    <row r="10" spans="1:16" s="23" customFormat="1" ht="15.75" customHeight="1">
      <c r="A10" s="90">
        <v>2</v>
      </c>
      <c r="B10" s="92" t="s">
        <v>32</v>
      </c>
      <c r="C10" s="94">
        <v>303</v>
      </c>
      <c r="D10" s="96" t="s">
        <v>33</v>
      </c>
      <c r="E10" s="98" t="s">
        <v>34</v>
      </c>
      <c r="F10" s="82">
        <v>3</v>
      </c>
      <c r="G10" s="82"/>
      <c r="H10" s="80">
        <f>(F10+G10)*16</f>
        <v>48</v>
      </c>
      <c r="I10" s="80">
        <f>ROUND((H10*0.75),0)</f>
        <v>36</v>
      </c>
      <c r="J10" s="74" t="s">
        <v>27</v>
      </c>
      <c r="K10" s="88"/>
      <c r="L10" s="82" t="s">
        <v>35</v>
      </c>
      <c r="M10" s="84" t="s">
        <v>36</v>
      </c>
      <c r="N10" s="86" t="s">
        <v>37</v>
      </c>
      <c r="O10" s="88"/>
      <c r="P10" s="74" t="s">
        <v>38</v>
      </c>
    </row>
    <row r="11" spans="1:16" s="23" customFormat="1" ht="15.75" customHeight="1">
      <c r="A11" s="91"/>
      <c r="B11" s="93"/>
      <c r="C11" s="95"/>
      <c r="D11" s="97"/>
      <c r="E11" s="99"/>
      <c r="F11" s="83"/>
      <c r="G11" s="83"/>
      <c r="H11" s="81"/>
      <c r="I11" s="81"/>
      <c r="J11" s="75"/>
      <c r="K11" s="135"/>
      <c r="L11" s="83"/>
      <c r="M11" s="85"/>
      <c r="N11" s="87"/>
      <c r="O11" s="89"/>
      <c r="P11" s="75"/>
    </row>
    <row r="12" spans="1:16" s="23" customFormat="1" ht="13.5" customHeight="1">
      <c r="A12" s="90">
        <v>3</v>
      </c>
      <c r="B12" s="92" t="s">
        <v>32</v>
      </c>
      <c r="C12" s="94">
        <v>411</v>
      </c>
      <c r="D12" s="96" t="s">
        <v>39</v>
      </c>
      <c r="E12" s="98" t="s">
        <v>40</v>
      </c>
      <c r="F12" s="82">
        <v>3</v>
      </c>
      <c r="G12" s="82"/>
      <c r="H12" s="80">
        <f>(F12+G12)*16</f>
        <v>48</v>
      </c>
      <c r="I12" s="80">
        <f>ROUND((H12*0.75),0)</f>
        <v>36</v>
      </c>
      <c r="J12" s="74" t="s">
        <v>27</v>
      </c>
      <c r="K12" s="88"/>
      <c r="L12" s="82" t="s">
        <v>41</v>
      </c>
      <c r="M12" s="84" t="s">
        <v>36</v>
      </c>
      <c r="N12" s="86" t="s">
        <v>37</v>
      </c>
      <c r="O12" s="88"/>
      <c r="P12" s="74" t="s">
        <v>38</v>
      </c>
    </row>
    <row r="13" spans="1:16" s="23" customFormat="1" ht="13.5" customHeight="1">
      <c r="A13" s="91"/>
      <c r="B13" s="93"/>
      <c r="C13" s="95"/>
      <c r="D13" s="97"/>
      <c r="E13" s="99"/>
      <c r="F13" s="83"/>
      <c r="G13" s="83"/>
      <c r="H13" s="81"/>
      <c r="I13" s="81"/>
      <c r="J13" s="75"/>
      <c r="K13" s="135"/>
      <c r="L13" s="83"/>
      <c r="M13" s="85"/>
      <c r="N13" s="87"/>
      <c r="O13" s="89"/>
      <c r="P13" s="75"/>
    </row>
    <row r="14" spans="1:16" s="23" customFormat="1" ht="13.5" customHeight="1">
      <c r="A14" s="90">
        <v>4</v>
      </c>
      <c r="B14" s="92" t="s">
        <v>42</v>
      </c>
      <c r="C14" s="94">
        <v>403</v>
      </c>
      <c r="D14" s="96" t="s">
        <v>43</v>
      </c>
      <c r="E14" s="98" t="s">
        <v>44</v>
      </c>
      <c r="F14" s="82">
        <v>3</v>
      </c>
      <c r="G14" s="82"/>
      <c r="H14" s="80">
        <f>(F14+G14)*16</f>
        <v>48</v>
      </c>
      <c r="I14" s="80">
        <f>ROUND((H14*0.75),0)</f>
        <v>36</v>
      </c>
      <c r="J14" s="74" t="s">
        <v>27</v>
      </c>
      <c r="K14" s="88"/>
      <c r="L14" s="82" t="s">
        <v>45</v>
      </c>
      <c r="M14" s="84" t="s">
        <v>36</v>
      </c>
      <c r="N14" s="86" t="s">
        <v>37</v>
      </c>
      <c r="O14" s="88"/>
      <c r="P14" s="74" t="s">
        <v>38</v>
      </c>
    </row>
    <row r="15" spans="1:16" s="23" customFormat="1" ht="13.5" customHeight="1">
      <c r="A15" s="91"/>
      <c r="B15" s="93"/>
      <c r="C15" s="95"/>
      <c r="D15" s="97"/>
      <c r="E15" s="99"/>
      <c r="F15" s="83"/>
      <c r="G15" s="83"/>
      <c r="H15" s="81"/>
      <c r="I15" s="81"/>
      <c r="J15" s="75"/>
      <c r="K15" s="135"/>
      <c r="L15" s="83"/>
      <c r="M15" s="85"/>
      <c r="N15" s="87"/>
      <c r="O15" s="89"/>
      <c r="P15" s="75"/>
    </row>
    <row r="16" spans="1:16" s="23" customFormat="1" ht="13.5" customHeight="1">
      <c r="A16" s="90">
        <v>5</v>
      </c>
      <c r="B16" s="92" t="s">
        <v>32</v>
      </c>
      <c r="C16" s="94">
        <v>414</v>
      </c>
      <c r="D16" s="96" t="s">
        <v>46</v>
      </c>
      <c r="E16" s="98" t="s">
        <v>47</v>
      </c>
      <c r="F16" s="82">
        <v>2</v>
      </c>
      <c r="G16" s="82"/>
      <c r="H16" s="80">
        <f>(F16+G16)*16</f>
        <v>32</v>
      </c>
      <c r="I16" s="80">
        <f>ROUND((H16*0.75),0)</f>
        <v>24</v>
      </c>
      <c r="J16" s="74" t="s">
        <v>27</v>
      </c>
      <c r="K16" s="88"/>
      <c r="L16" s="24" t="s">
        <v>48</v>
      </c>
      <c r="M16" s="84" t="s">
        <v>36</v>
      </c>
      <c r="N16" s="86" t="s">
        <v>37</v>
      </c>
      <c r="O16" s="88"/>
      <c r="P16" s="150" t="s">
        <v>49</v>
      </c>
    </row>
    <row r="17" spans="1:16" s="23" customFormat="1" ht="13.5" customHeight="1">
      <c r="A17" s="91"/>
      <c r="B17" s="93"/>
      <c r="C17" s="95"/>
      <c r="D17" s="97"/>
      <c r="E17" s="99"/>
      <c r="F17" s="83"/>
      <c r="G17" s="83"/>
      <c r="H17" s="81"/>
      <c r="I17" s="81"/>
      <c r="J17" s="75"/>
      <c r="K17" s="135"/>
      <c r="L17" s="24" t="s">
        <v>50</v>
      </c>
      <c r="M17" s="85"/>
      <c r="N17" s="87"/>
      <c r="O17" s="89"/>
      <c r="P17" s="151"/>
    </row>
    <row r="18" spans="1:16" s="22" customFormat="1" ht="13.5" customHeight="1">
      <c r="A18" s="25"/>
      <c r="B18" s="128"/>
      <c r="C18" s="129"/>
      <c r="D18" s="26" t="s">
        <v>51</v>
      </c>
      <c r="E18" s="26"/>
      <c r="F18" s="27">
        <f>SUM(F8:F17)</f>
        <v>13</v>
      </c>
      <c r="G18" s="27">
        <f>SUM(G8:G17)</f>
        <v>0</v>
      </c>
      <c r="H18" s="25">
        <f>SUM(H8:H17)</f>
        <v>208</v>
      </c>
      <c r="I18" s="25">
        <f>SUM(I8:I17)</f>
        <v>156</v>
      </c>
      <c r="J18" s="28"/>
      <c r="K18" s="29">
        <f>SUM(K16:K17)</f>
        <v>0</v>
      </c>
      <c r="L18" s="28"/>
      <c r="M18" s="30"/>
      <c r="N18" s="31"/>
      <c r="O18" s="25"/>
      <c r="P18" s="32"/>
    </row>
    <row r="19" spans="1:16" s="22" customFormat="1" ht="13.5" customHeight="1">
      <c r="A19" s="33" t="s">
        <v>52</v>
      </c>
      <c r="B19" s="34"/>
      <c r="C19" s="34"/>
      <c r="D19" s="35"/>
      <c r="E19" s="16"/>
      <c r="F19" s="36"/>
      <c r="G19" s="36"/>
      <c r="H19" s="16"/>
      <c r="I19" s="16"/>
      <c r="J19" s="16"/>
      <c r="K19" s="16"/>
      <c r="L19" s="16"/>
      <c r="M19" s="35"/>
      <c r="N19" s="37"/>
      <c r="O19" s="38"/>
      <c r="P19" s="39"/>
    </row>
    <row r="20" spans="1:16" s="23" customFormat="1" ht="15" customHeight="1">
      <c r="A20" s="90">
        <v>1</v>
      </c>
      <c r="B20" s="92" t="s">
        <v>32</v>
      </c>
      <c r="C20" s="94">
        <v>303</v>
      </c>
      <c r="D20" s="96" t="s">
        <v>33</v>
      </c>
      <c r="E20" s="98" t="s">
        <v>34</v>
      </c>
      <c r="F20" s="82">
        <v>3</v>
      </c>
      <c r="G20" s="82"/>
      <c r="H20" s="80">
        <f>(F20+G20)*16</f>
        <v>48</v>
      </c>
      <c r="I20" s="80">
        <f>ROUND((H20*0.75),0)</f>
        <v>36</v>
      </c>
      <c r="J20" s="74" t="s">
        <v>27</v>
      </c>
      <c r="K20" s="88"/>
      <c r="L20" s="82" t="s">
        <v>35</v>
      </c>
      <c r="M20" s="84" t="s">
        <v>36</v>
      </c>
      <c r="N20" s="86" t="s">
        <v>37</v>
      </c>
      <c r="O20" s="88"/>
      <c r="P20" s="74" t="s">
        <v>38</v>
      </c>
    </row>
    <row r="21" spans="1:16" s="23" customFormat="1" ht="13.5" customHeight="1">
      <c r="A21" s="91"/>
      <c r="B21" s="93"/>
      <c r="C21" s="95"/>
      <c r="D21" s="97"/>
      <c r="E21" s="99"/>
      <c r="F21" s="83"/>
      <c r="G21" s="83"/>
      <c r="H21" s="81"/>
      <c r="I21" s="81"/>
      <c r="J21" s="75"/>
      <c r="K21" s="135"/>
      <c r="L21" s="83"/>
      <c r="M21" s="85"/>
      <c r="N21" s="87"/>
      <c r="O21" s="89"/>
      <c r="P21" s="75"/>
    </row>
    <row r="22" spans="1:16" s="23" customFormat="1" ht="15" customHeight="1">
      <c r="A22" s="90">
        <v>2</v>
      </c>
      <c r="B22" s="92" t="s">
        <v>32</v>
      </c>
      <c r="C22" s="94">
        <v>411</v>
      </c>
      <c r="D22" s="96" t="s">
        <v>39</v>
      </c>
      <c r="E22" s="98" t="s">
        <v>40</v>
      </c>
      <c r="F22" s="82">
        <v>3</v>
      </c>
      <c r="G22" s="82"/>
      <c r="H22" s="80">
        <f>(F22+G22)*16</f>
        <v>48</v>
      </c>
      <c r="I22" s="80">
        <f>ROUND((H22*0.75),0)</f>
        <v>36</v>
      </c>
      <c r="J22" s="74" t="s">
        <v>27</v>
      </c>
      <c r="K22" s="88"/>
      <c r="L22" s="82" t="s">
        <v>41</v>
      </c>
      <c r="M22" s="84" t="s">
        <v>36</v>
      </c>
      <c r="N22" s="86" t="s">
        <v>37</v>
      </c>
      <c r="O22" s="88"/>
      <c r="P22" s="74" t="s">
        <v>38</v>
      </c>
    </row>
    <row r="23" spans="1:16" s="23" customFormat="1" ht="13.5" customHeight="1">
      <c r="A23" s="91"/>
      <c r="B23" s="93"/>
      <c r="C23" s="95"/>
      <c r="D23" s="97"/>
      <c r="E23" s="99"/>
      <c r="F23" s="83"/>
      <c r="G23" s="83"/>
      <c r="H23" s="152"/>
      <c r="I23" s="152"/>
      <c r="J23" s="75"/>
      <c r="K23" s="135"/>
      <c r="L23" s="83"/>
      <c r="M23" s="85"/>
      <c r="N23" s="87"/>
      <c r="O23" s="135"/>
      <c r="P23" s="75"/>
    </row>
    <row r="24" spans="1:16" s="23" customFormat="1" ht="13.5" customHeight="1">
      <c r="A24" s="90">
        <v>3</v>
      </c>
      <c r="B24" s="92" t="s">
        <v>42</v>
      </c>
      <c r="C24" s="94">
        <v>403</v>
      </c>
      <c r="D24" s="96" t="s">
        <v>43</v>
      </c>
      <c r="E24" s="98" t="s">
        <v>44</v>
      </c>
      <c r="F24" s="82">
        <v>3</v>
      </c>
      <c r="G24" s="82"/>
      <c r="H24" s="80">
        <f>(F24+G24)*16</f>
        <v>48</v>
      </c>
      <c r="I24" s="80">
        <f>ROUND((H24*0.75),0)</f>
        <v>36</v>
      </c>
      <c r="J24" s="74" t="s">
        <v>27</v>
      </c>
      <c r="K24" s="88"/>
      <c r="L24" s="82" t="s">
        <v>45</v>
      </c>
      <c r="M24" s="84" t="s">
        <v>36</v>
      </c>
      <c r="N24" s="86" t="s">
        <v>37</v>
      </c>
      <c r="O24" s="88"/>
      <c r="P24" s="74" t="s">
        <v>38</v>
      </c>
    </row>
    <row r="25" spans="1:16" s="23" customFormat="1" ht="13.5" customHeight="1">
      <c r="A25" s="91"/>
      <c r="B25" s="93"/>
      <c r="C25" s="95"/>
      <c r="D25" s="97"/>
      <c r="E25" s="99"/>
      <c r="F25" s="83"/>
      <c r="G25" s="83"/>
      <c r="H25" s="81"/>
      <c r="I25" s="81"/>
      <c r="J25" s="75"/>
      <c r="K25" s="135"/>
      <c r="L25" s="83"/>
      <c r="M25" s="85"/>
      <c r="N25" s="87"/>
      <c r="O25" s="89"/>
      <c r="P25" s="75"/>
    </row>
    <row r="26" spans="1:16" s="23" customFormat="1" ht="13.5" customHeight="1">
      <c r="A26" s="90">
        <v>4</v>
      </c>
      <c r="B26" s="92" t="s">
        <v>32</v>
      </c>
      <c r="C26" s="94">
        <v>414</v>
      </c>
      <c r="D26" s="96" t="s">
        <v>46</v>
      </c>
      <c r="E26" s="98" t="s">
        <v>47</v>
      </c>
      <c r="F26" s="82">
        <v>2</v>
      </c>
      <c r="G26" s="82"/>
      <c r="H26" s="80">
        <f>(F26+G26)*16</f>
        <v>32</v>
      </c>
      <c r="I26" s="80">
        <f>ROUND((H26*0.75),0)</f>
        <v>24</v>
      </c>
      <c r="J26" s="74" t="s">
        <v>27</v>
      </c>
      <c r="K26" s="88"/>
      <c r="L26" s="24" t="s">
        <v>48</v>
      </c>
      <c r="M26" s="84" t="s">
        <v>36</v>
      </c>
      <c r="N26" s="86" t="s">
        <v>37</v>
      </c>
      <c r="O26" s="88"/>
      <c r="P26" s="150" t="s">
        <v>49</v>
      </c>
    </row>
    <row r="27" spans="1:16" s="23" customFormat="1" ht="13.5" customHeight="1">
      <c r="A27" s="91"/>
      <c r="B27" s="93"/>
      <c r="C27" s="95"/>
      <c r="D27" s="97"/>
      <c r="E27" s="99"/>
      <c r="F27" s="83"/>
      <c r="G27" s="83"/>
      <c r="H27" s="81"/>
      <c r="I27" s="81"/>
      <c r="J27" s="75"/>
      <c r="K27" s="135"/>
      <c r="L27" s="24" t="s">
        <v>50</v>
      </c>
      <c r="M27" s="85"/>
      <c r="N27" s="87"/>
      <c r="O27" s="89"/>
      <c r="P27" s="151"/>
    </row>
    <row r="28" spans="1:16" s="22" customFormat="1" ht="13.5" customHeight="1">
      <c r="A28" s="25"/>
      <c r="B28" s="128"/>
      <c r="C28" s="129"/>
      <c r="D28" s="26" t="s">
        <v>51</v>
      </c>
      <c r="E28" s="26"/>
      <c r="F28" s="27">
        <f>SUM(F20:F27)</f>
        <v>11</v>
      </c>
      <c r="G28" s="27">
        <f>SUM(G20:G27)</f>
        <v>0</v>
      </c>
      <c r="H28" s="25">
        <f>SUM(H20:H27)</f>
        <v>176</v>
      </c>
      <c r="I28" s="25">
        <f>SUM(I20:I27)</f>
        <v>132</v>
      </c>
      <c r="J28" s="28"/>
      <c r="K28" s="29">
        <f>SUM(K26:K27)</f>
        <v>0</v>
      </c>
      <c r="L28" s="28"/>
      <c r="M28" s="30"/>
      <c r="N28" s="31"/>
      <c r="O28" s="25"/>
      <c r="P28" s="32"/>
    </row>
    <row r="29" spans="1:16" s="22" customFormat="1" ht="13.5" customHeight="1">
      <c r="A29" s="40" t="s">
        <v>53</v>
      </c>
      <c r="B29" s="34"/>
      <c r="C29" s="34"/>
      <c r="D29" s="35"/>
      <c r="E29" s="16"/>
      <c r="F29" s="36"/>
      <c r="G29" s="36"/>
      <c r="H29" s="16"/>
      <c r="I29" s="16"/>
      <c r="J29" s="16"/>
      <c r="K29" s="16"/>
      <c r="L29" s="16"/>
      <c r="M29" s="35"/>
      <c r="N29" s="37"/>
      <c r="O29" s="38"/>
      <c r="P29" s="39"/>
    </row>
    <row r="30" spans="1:16" s="23" customFormat="1" ht="13.5" customHeight="1">
      <c r="A30" s="116">
        <v>1</v>
      </c>
      <c r="B30" s="118" t="s">
        <v>24</v>
      </c>
      <c r="C30" s="120">
        <v>201</v>
      </c>
      <c r="D30" s="122" t="s">
        <v>25</v>
      </c>
      <c r="E30" s="124" t="s">
        <v>26</v>
      </c>
      <c r="F30" s="110">
        <v>2</v>
      </c>
      <c r="G30" s="110"/>
      <c r="H30" s="126">
        <f>(F30+G30)*16</f>
        <v>32</v>
      </c>
      <c r="I30" s="126">
        <f>ROUND((H30*0.75),0)</f>
        <v>24</v>
      </c>
      <c r="J30" s="108" t="s">
        <v>27</v>
      </c>
      <c r="K30" s="114"/>
      <c r="L30" s="110" t="s">
        <v>28</v>
      </c>
      <c r="M30" s="112" t="s">
        <v>29</v>
      </c>
      <c r="N30" s="112" t="s">
        <v>30</v>
      </c>
      <c r="O30" s="114"/>
      <c r="P30" s="108" t="s">
        <v>31</v>
      </c>
    </row>
    <row r="31" spans="1:16" s="23" customFormat="1" ht="13.5" customHeight="1">
      <c r="A31" s="117"/>
      <c r="B31" s="119"/>
      <c r="C31" s="121"/>
      <c r="D31" s="123"/>
      <c r="E31" s="125"/>
      <c r="F31" s="111"/>
      <c r="G31" s="111"/>
      <c r="H31" s="127"/>
      <c r="I31" s="127"/>
      <c r="J31" s="109"/>
      <c r="K31" s="149"/>
      <c r="L31" s="111"/>
      <c r="M31" s="113"/>
      <c r="N31" s="113"/>
      <c r="O31" s="115"/>
      <c r="P31" s="109"/>
    </row>
    <row r="32" spans="1:16" s="22" customFormat="1" ht="15.75" customHeight="1">
      <c r="A32" s="90">
        <v>2</v>
      </c>
      <c r="B32" s="92" t="s">
        <v>32</v>
      </c>
      <c r="C32" s="94">
        <v>303</v>
      </c>
      <c r="D32" s="96" t="s">
        <v>33</v>
      </c>
      <c r="E32" s="98" t="s">
        <v>34</v>
      </c>
      <c r="F32" s="82">
        <v>3</v>
      </c>
      <c r="G32" s="82"/>
      <c r="H32" s="80">
        <f>(F32+G32)*16</f>
        <v>48</v>
      </c>
      <c r="I32" s="80">
        <f>ROUND((H32*0.75),0)</f>
        <v>36</v>
      </c>
      <c r="J32" s="74" t="s">
        <v>27</v>
      </c>
      <c r="K32" s="41"/>
      <c r="L32" s="104" t="s">
        <v>45</v>
      </c>
      <c r="M32" s="146" t="s">
        <v>54</v>
      </c>
      <c r="N32" s="86" t="s">
        <v>37</v>
      </c>
      <c r="O32" s="88"/>
      <c r="P32" s="74" t="s">
        <v>55</v>
      </c>
    </row>
    <row r="33" spans="1:16" s="22" customFormat="1" ht="13.5" customHeight="1">
      <c r="A33" s="91"/>
      <c r="B33" s="93"/>
      <c r="C33" s="95"/>
      <c r="D33" s="97"/>
      <c r="E33" s="99"/>
      <c r="F33" s="83"/>
      <c r="G33" s="83"/>
      <c r="H33" s="81"/>
      <c r="I33" s="81"/>
      <c r="J33" s="75"/>
      <c r="K33" s="41"/>
      <c r="L33" s="105"/>
      <c r="M33" s="147"/>
      <c r="N33" s="87"/>
      <c r="O33" s="89"/>
      <c r="P33" s="75"/>
    </row>
    <row r="34" spans="1:16" s="22" customFormat="1" ht="15.75" customHeight="1">
      <c r="A34" s="90">
        <v>3</v>
      </c>
      <c r="B34" s="92" t="s">
        <v>56</v>
      </c>
      <c r="C34" s="94">
        <v>402</v>
      </c>
      <c r="D34" s="96" t="s">
        <v>57</v>
      </c>
      <c r="E34" s="98" t="s">
        <v>58</v>
      </c>
      <c r="F34" s="82">
        <v>3</v>
      </c>
      <c r="G34" s="82"/>
      <c r="H34" s="80">
        <f>(F34+G34)*16</f>
        <v>48</v>
      </c>
      <c r="I34" s="80">
        <f>ROUND((H34*0.75),0)</f>
        <v>36</v>
      </c>
      <c r="J34" s="74" t="s">
        <v>27</v>
      </c>
      <c r="K34" s="41"/>
      <c r="L34" s="24" t="s">
        <v>48</v>
      </c>
      <c r="M34" s="136" t="s">
        <v>59</v>
      </c>
      <c r="N34" s="86" t="s">
        <v>37</v>
      </c>
      <c r="O34" s="88"/>
      <c r="P34" s="74" t="s">
        <v>55</v>
      </c>
    </row>
    <row r="35" spans="1:16" s="22" customFormat="1" ht="15.75" customHeight="1">
      <c r="A35" s="140"/>
      <c r="B35" s="141"/>
      <c r="C35" s="142"/>
      <c r="D35" s="143"/>
      <c r="E35" s="144"/>
      <c r="F35" s="145"/>
      <c r="G35" s="145"/>
      <c r="H35" s="81"/>
      <c r="I35" s="81"/>
      <c r="J35" s="134"/>
      <c r="K35" s="41"/>
      <c r="L35" s="24" t="s">
        <v>35</v>
      </c>
      <c r="M35" s="137"/>
      <c r="N35" s="139"/>
      <c r="O35" s="89"/>
      <c r="P35" s="134"/>
    </row>
    <row r="36" spans="1:16" s="22" customFormat="1" ht="14.25" customHeight="1">
      <c r="A36" s="91"/>
      <c r="B36" s="93"/>
      <c r="C36" s="95"/>
      <c r="D36" s="97"/>
      <c r="E36" s="99"/>
      <c r="F36" s="83"/>
      <c r="G36" s="83"/>
      <c r="H36" s="81"/>
      <c r="I36" s="81"/>
      <c r="J36" s="75"/>
      <c r="K36" s="41"/>
      <c r="L36" s="24" t="s">
        <v>41</v>
      </c>
      <c r="M36" s="138"/>
      <c r="N36" s="87"/>
      <c r="O36" s="89"/>
      <c r="P36" s="75"/>
    </row>
    <row r="37" spans="1:16" s="22" customFormat="1" ht="13.5" customHeight="1">
      <c r="A37" s="90">
        <v>4</v>
      </c>
      <c r="B37" s="92" t="s">
        <v>42</v>
      </c>
      <c r="C37" s="94">
        <v>403</v>
      </c>
      <c r="D37" s="96" t="s">
        <v>43</v>
      </c>
      <c r="E37" s="98" t="s">
        <v>60</v>
      </c>
      <c r="F37" s="82">
        <v>3</v>
      </c>
      <c r="G37" s="82"/>
      <c r="H37" s="80">
        <f>(F37+G37)*16</f>
        <v>48</v>
      </c>
      <c r="I37" s="80">
        <f>ROUND((H37*0.75),0)</f>
        <v>36</v>
      </c>
      <c r="J37" s="74" t="s">
        <v>27</v>
      </c>
      <c r="K37" s="41"/>
      <c r="L37" s="130"/>
      <c r="M37" s="148"/>
      <c r="N37" s="86" t="s">
        <v>37</v>
      </c>
      <c r="O37" s="88"/>
      <c r="P37" s="74" t="s">
        <v>55</v>
      </c>
    </row>
    <row r="38" spans="1:16" s="22" customFormat="1" ht="14.25" customHeight="1">
      <c r="A38" s="91"/>
      <c r="B38" s="93"/>
      <c r="C38" s="95"/>
      <c r="D38" s="97"/>
      <c r="E38" s="99"/>
      <c r="F38" s="83"/>
      <c r="G38" s="83"/>
      <c r="H38" s="81"/>
      <c r="I38" s="81"/>
      <c r="J38" s="75"/>
      <c r="K38" s="41"/>
      <c r="L38" s="131"/>
      <c r="M38" s="133"/>
      <c r="N38" s="87"/>
      <c r="O38" s="89"/>
      <c r="P38" s="75"/>
    </row>
    <row r="39" spans="1:16" s="22" customFormat="1" ht="13.5" customHeight="1">
      <c r="A39" s="90">
        <v>5</v>
      </c>
      <c r="B39" s="92" t="s">
        <v>56</v>
      </c>
      <c r="C39" s="94">
        <v>353</v>
      </c>
      <c r="D39" s="96" t="s">
        <v>61</v>
      </c>
      <c r="E39" s="98" t="s">
        <v>62</v>
      </c>
      <c r="F39" s="82">
        <v>2</v>
      </c>
      <c r="G39" s="82"/>
      <c r="H39" s="80">
        <f>(F39+G39)*16</f>
        <v>32</v>
      </c>
      <c r="I39" s="80">
        <f>ROUND((H39*0.75),0)</f>
        <v>24</v>
      </c>
      <c r="J39" s="74" t="s">
        <v>63</v>
      </c>
      <c r="K39" s="41"/>
      <c r="L39" s="130"/>
      <c r="M39" s="132"/>
      <c r="N39" s="86" t="s">
        <v>37</v>
      </c>
      <c r="O39" s="88"/>
      <c r="P39" s="74" t="s">
        <v>55</v>
      </c>
    </row>
    <row r="40" spans="1:16" s="22" customFormat="1" ht="16.5" customHeight="1">
      <c r="A40" s="91"/>
      <c r="B40" s="93"/>
      <c r="C40" s="95"/>
      <c r="D40" s="97"/>
      <c r="E40" s="99"/>
      <c r="F40" s="83"/>
      <c r="G40" s="83"/>
      <c r="H40" s="81"/>
      <c r="I40" s="81"/>
      <c r="J40" s="75"/>
      <c r="K40" s="41"/>
      <c r="L40" s="131"/>
      <c r="M40" s="133"/>
      <c r="N40" s="87"/>
      <c r="O40" s="89"/>
      <c r="P40" s="75"/>
    </row>
    <row r="41" spans="1:16" s="22" customFormat="1" ht="13.5" customHeight="1">
      <c r="A41" s="25"/>
      <c r="B41" s="128"/>
      <c r="C41" s="129"/>
      <c r="D41" s="26" t="s">
        <v>51</v>
      </c>
      <c r="E41" s="26"/>
      <c r="F41" s="27">
        <f>SUM(F30:F40)</f>
        <v>13</v>
      </c>
      <c r="G41" s="27">
        <f>SUM(G30:G40)</f>
        <v>0</v>
      </c>
      <c r="H41" s="25">
        <f>SUM(H30:H40)</f>
        <v>208</v>
      </c>
      <c r="I41" s="25">
        <f>SUM(I30:I40)</f>
        <v>156</v>
      </c>
      <c r="J41" s="28"/>
      <c r="K41" s="29">
        <f>SUM(K39:K40)</f>
        <v>0</v>
      </c>
      <c r="L41" s="28"/>
      <c r="M41" s="30"/>
      <c r="N41" s="31"/>
      <c r="O41" s="25"/>
      <c r="P41" s="32"/>
    </row>
    <row r="42" spans="1:16" s="22" customFormat="1" ht="15.75" customHeight="1">
      <c r="A42" s="40" t="s">
        <v>64</v>
      </c>
      <c r="B42" s="34"/>
      <c r="C42" s="34"/>
      <c r="D42" s="35"/>
      <c r="E42" s="16"/>
      <c r="F42" s="36"/>
      <c r="G42" s="36"/>
      <c r="H42" s="16"/>
      <c r="I42" s="16"/>
      <c r="J42" s="16"/>
      <c r="K42" s="16"/>
      <c r="L42" s="16"/>
      <c r="M42" s="35"/>
      <c r="N42" s="37"/>
      <c r="O42" s="38"/>
      <c r="P42" s="39"/>
    </row>
    <row r="43" spans="1:16" s="22" customFormat="1" ht="16.5" customHeight="1">
      <c r="A43" s="90">
        <v>1</v>
      </c>
      <c r="B43" s="92" t="s">
        <v>32</v>
      </c>
      <c r="C43" s="94">
        <v>303</v>
      </c>
      <c r="D43" s="96" t="s">
        <v>33</v>
      </c>
      <c r="E43" s="98" t="s">
        <v>34</v>
      </c>
      <c r="F43" s="82">
        <v>3</v>
      </c>
      <c r="G43" s="82"/>
      <c r="H43" s="80">
        <f>(F43+G43)*16</f>
        <v>48</v>
      </c>
      <c r="I43" s="80">
        <f>ROUND((H43*0.75),0)</f>
        <v>36</v>
      </c>
      <c r="J43" s="74" t="s">
        <v>27</v>
      </c>
      <c r="K43" s="41"/>
      <c r="L43" s="104" t="s">
        <v>45</v>
      </c>
      <c r="M43" s="146" t="s">
        <v>54</v>
      </c>
      <c r="N43" s="86" t="s">
        <v>37</v>
      </c>
      <c r="O43" s="88"/>
      <c r="P43" s="74" t="s">
        <v>55</v>
      </c>
    </row>
    <row r="44" spans="1:16" s="22" customFormat="1" ht="13.5" customHeight="1">
      <c r="A44" s="91"/>
      <c r="B44" s="93"/>
      <c r="C44" s="95"/>
      <c r="D44" s="97"/>
      <c r="E44" s="99"/>
      <c r="F44" s="83"/>
      <c r="G44" s="83"/>
      <c r="H44" s="81"/>
      <c r="I44" s="81"/>
      <c r="J44" s="75"/>
      <c r="K44" s="41"/>
      <c r="L44" s="105"/>
      <c r="M44" s="147"/>
      <c r="N44" s="87"/>
      <c r="O44" s="89"/>
      <c r="P44" s="75"/>
    </row>
    <row r="45" spans="1:16" s="22" customFormat="1" ht="16.5" customHeight="1">
      <c r="A45" s="90">
        <v>2</v>
      </c>
      <c r="B45" s="92" t="s">
        <v>56</v>
      </c>
      <c r="C45" s="94">
        <v>402</v>
      </c>
      <c r="D45" s="96" t="s">
        <v>57</v>
      </c>
      <c r="E45" s="98" t="s">
        <v>58</v>
      </c>
      <c r="F45" s="82">
        <v>3</v>
      </c>
      <c r="G45" s="82"/>
      <c r="H45" s="80">
        <f>(F45+G45)*16</f>
        <v>48</v>
      </c>
      <c r="I45" s="80">
        <f>ROUND((H45*0.75),0)</f>
        <v>36</v>
      </c>
      <c r="J45" s="74" t="s">
        <v>27</v>
      </c>
      <c r="K45" s="41"/>
      <c r="L45" s="24" t="s">
        <v>48</v>
      </c>
      <c r="M45" s="136" t="s">
        <v>59</v>
      </c>
      <c r="N45" s="86" t="s">
        <v>37</v>
      </c>
      <c r="O45" s="88"/>
      <c r="P45" s="74" t="s">
        <v>55</v>
      </c>
    </row>
    <row r="46" spans="1:16" s="22" customFormat="1" ht="16.5" customHeight="1">
      <c r="A46" s="140"/>
      <c r="B46" s="141"/>
      <c r="C46" s="142"/>
      <c r="D46" s="143"/>
      <c r="E46" s="144"/>
      <c r="F46" s="145"/>
      <c r="G46" s="145"/>
      <c r="H46" s="81"/>
      <c r="I46" s="81"/>
      <c r="J46" s="134"/>
      <c r="K46" s="41"/>
      <c r="L46" s="24" t="s">
        <v>35</v>
      </c>
      <c r="M46" s="137"/>
      <c r="N46" s="139"/>
      <c r="O46" s="89"/>
      <c r="P46" s="134"/>
    </row>
    <row r="47" spans="1:16" s="22" customFormat="1" ht="17.25" customHeight="1">
      <c r="A47" s="91"/>
      <c r="B47" s="93"/>
      <c r="C47" s="95"/>
      <c r="D47" s="97"/>
      <c r="E47" s="99"/>
      <c r="F47" s="83"/>
      <c r="G47" s="83"/>
      <c r="H47" s="81"/>
      <c r="I47" s="81"/>
      <c r="J47" s="75"/>
      <c r="K47" s="41"/>
      <c r="L47" s="24" t="s">
        <v>41</v>
      </c>
      <c r="M47" s="138"/>
      <c r="N47" s="87"/>
      <c r="O47" s="89"/>
      <c r="P47" s="75"/>
    </row>
    <row r="48" spans="1:16" s="22" customFormat="1" ht="15.75" customHeight="1">
      <c r="A48" s="90">
        <v>3</v>
      </c>
      <c r="B48" s="92" t="s">
        <v>42</v>
      </c>
      <c r="C48" s="94">
        <v>403</v>
      </c>
      <c r="D48" s="96" t="s">
        <v>43</v>
      </c>
      <c r="E48" s="98" t="s">
        <v>60</v>
      </c>
      <c r="F48" s="82">
        <v>3</v>
      </c>
      <c r="G48" s="82"/>
      <c r="H48" s="80">
        <f>(F48+G48)*16</f>
        <v>48</v>
      </c>
      <c r="I48" s="80">
        <f>ROUND((H48*0.75),0)</f>
        <v>36</v>
      </c>
      <c r="J48" s="74" t="s">
        <v>27</v>
      </c>
      <c r="K48" s="41"/>
      <c r="L48" s="130"/>
      <c r="M48" s="132"/>
      <c r="N48" s="86" t="s">
        <v>37</v>
      </c>
      <c r="O48" s="88"/>
      <c r="P48" s="74" t="s">
        <v>55</v>
      </c>
    </row>
    <row r="49" spans="1:16" s="22" customFormat="1" ht="12.75" customHeight="1">
      <c r="A49" s="91"/>
      <c r="B49" s="93"/>
      <c r="C49" s="95"/>
      <c r="D49" s="97"/>
      <c r="E49" s="99"/>
      <c r="F49" s="83"/>
      <c r="G49" s="83"/>
      <c r="H49" s="81"/>
      <c r="I49" s="81"/>
      <c r="J49" s="75"/>
      <c r="K49" s="41"/>
      <c r="L49" s="131"/>
      <c r="M49" s="133"/>
      <c r="N49" s="87"/>
      <c r="O49" s="89"/>
      <c r="P49" s="75"/>
    </row>
    <row r="50" spans="1:16" s="22" customFormat="1" ht="15.75" customHeight="1">
      <c r="A50" s="90">
        <v>4</v>
      </c>
      <c r="B50" s="92" t="s">
        <v>56</v>
      </c>
      <c r="C50" s="94">
        <v>353</v>
      </c>
      <c r="D50" s="96" t="s">
        <v>61</v>
      </c>
      <c r="E50" s="98" t="s">
        <v>62</v>
      </c>
      <c r="F50" s="82">
        <v>2</v>
      </c>
      <c r="G50" s="82"/>
      <c r="H50" s="80">
        <f>(F50+G50)*16</f>
        <v>32</v>
      </c>
      <c r="I50" s="80">
        <f>ROUND((H50*0.75),0)</f>
        <v>24</v>
      </c>
      <c r="J50" s="74" t="s">
        <v>63</v>
      </c>
      <c r="K50" s="41"/>
      <c r="L50" s="130"/>
      <c r="M50" s="132"/>
      <c r="N50" s="86" t="s">
        <v>37</v>
      </c>
      <c r="O50" s="88"/>
      <c r="P50" s="74" t="s">
        <v>55</v>
      </c>
    </row>
    <row r="51" spans="1:16" s="22" customFormat="1" ht="12.75" customHeight="1">
      <c r="A51" s="91"/>
      <c r="B51" s="93"/>
      <c r="C51" s="95"/>
      <c r="D51" s="97"/>
      <c r="E51" s="99"/>
      <c r="F51" s="83"/>
      <c r="G51" s="83"/>
      <c r="H51" s="81"/>
      <c r="I51" s="81"/>
      <c r="J51" s="75"/>
      <c r="K51" s="41"/>
      <c r="L51" s="131"/>
      <c r="M51" s="133"/>
      <c r="N51" s="87"/>
      <c r="O51" s="89"/>
      <c r="P51" s="75"/>
    </row>
    <row r="52" spans="1:16" s="22" customFormat="1" ht="15.75" customHeight="1">
      <c r="A52" s="25"/>
      <c r="B52" s="128"/>
      <c r="C52" s="129"/>
      <c r="D52" s="26" t="s">
        <v>51</v>
      </c>
      <c r="E52" s="26"/>
      <c r="F52" s="27">
        <f>SUM(F43:F51)</f>
        <v>11</v>
      </c>
      <c r="G52" s="27">
        <f>SUM(G43:G51)</f>
        <v>0</v>
      </c>
      <c r="H52" s="25">
        <f>SUM(H43:H51)</f>
        <v>176</v>
      </c>
      <c r="I52" s="25">
        <f>SUM(I43:I51)</f>
        <v>132</v>
      </c>
      <c r="J52" s="28"/>
      <c r="K52" s="29">
        <f>SUM(K50:K51)</f>
        <v>0</v>
      </c>
      <c r="L52" s="28"/>
      <c r="M52" s="30"/>
      <c r="N52" s="31"/>
      <c r="O52" s="25"/>
      <c r="P52" s="32"/>
    </row>
    <row r="53" spans="1:16" s="22" customFormat="1" ht="13.5" customHeight="1">
      <c r="A53" s="33" t="s">
        <v>65</v>
      </c>
      <c r="B53" s="34"/>
      <c r="C53" s="34"/>
      <c r="D53" s="35"/>
      <c r="E53" s="16"/>
      <c r="F53" s="36"/>
      <c r="G53" s="36"/>
      <c r="H53" s="16"/>
      <c r="I53" s="16"/>
      <c r="J53" s="16"/>
      <c r="K53" s="16"/>
      <c r="L53" s="16"/>
      <c r="M53" s="35"/>
      <c r="N53" s="37"/>
      <c r="O53" s="38"/>
      <c r="P53" s="39"/>
    </row>
    <row r="54" spans="1:16" s="22" customFormat="1" ht="15.75" customHeight="1">
      <c r="A54" s="90">
        <v>1</v>
      </c>
      <c r="B54" s="92" t="s">
        <v>66</v>
      </c>
      <c r="C54" s="94">
        <v>201</v>
      </c>
      <c r="D54" s="96" t="s">
        <v>67</v>
      </c>
      <c r="E54" s="98" t="s">
        <v>68</v>
      </c>
      <c r="F54" s="82">
        <v>2</v>
      </c>
      <c r="G54" s="82">
        <v>1</v>
      </c>
      <c r="H54" s="80">
        <v>45</v>
      </c>
      <c r="I54" s="80">
        <v>45</v>
      </c>
      <c r="J54" s="74" t="s">
        <v>69</v>
      </c>
      <c r="K54" s="41"/>
      <c r="L54" s="24" t="s">
        <v>35</v>
      </c>
      <c r="M54" s="42" t="s">
        <v>70</v>
      </c>
      <c r="N54" s="86" t="s">
        <v>37</v>
      </c>
      <c r="O54" s="88"/>
      <c r="P54" s="88" t="s">
        <v>71</v>
      </c>
    </row>
    <row r="55" spans="1:16" s="22" customFormat="1" ht="15.75" customHeight="1">
      <c r="A55" s="91"/>
      <c r="B55" s="93" t="s">
        <v>66</v>
      </c>
      <c r="C55" s="95">
        <v>201</v>
      </c>
      <c r="D55" s="97" t="s">
        <v>67</v>
      </c>
      <c r="E55" s="99"/>
      <c r="F55" s="83"/>
      <c r="G55" s="83"/>
      <c r="H55" s="81"/>
      <c r="I55" s="81"/>
      <c r="J55" s="75"/>
      <c r="K55" s="41"/>
      <c r="L55" s="24" t="s">
        <v>41</v>
      </c>
      <c r="M55" s="43" t="s">
        <v>72</v>
      </c>
      <c r="N55" s="87"/>
      <c r="O55" s="89"/>
      <c r="P55" s="135"/>
    </row>
    <row r="56" spans="1:16" s="22" customFormat="1" ht="15.75" customHeight="1">
      <c r="A56" s="90">
        <v>2</v>
      </c>
      <c r="B56" s="92" t="s">
        <v>66</v>
      </c>
      <c r="C56" s="94">
        <v>201</v>
      </c>
      <c r="D56" s="96" t="s">
        <v>67</v>
      </c>
      <c r="E56" s="98" t="s">
        <v>73</v>
      </c>
      <c r="F56" s="82">
        <v>2</v>
      </c>
      <c r="G56" s="82">
        <v>1</v>
      </c>
      <c r="H56" s="80">
        <v>45</v>
      </c>
      <c r="I56" s="80">
        <v>45</v>
      </c>
      <c r="J56" s="74" t="s">
        <v>74</v>
      </c>
      <c r="K56" s="41"/>
      <c r="L56" s="24" t="s">
        <v>35</v>
      </c>
      <c r="M56" s="42" t="s">
        <v>75</v>
      </c>
      <c r="N56" s="86" t="s">
        <v>37</v>
      </c>
      <c r="O56" s="88"/>
      <c r="P56" s="88" t="s">
        <v>76</v>
      </c>
    </row>
    <row r="57" spans="1:16" s="22" customFormat="1" ht="15.75" customHeight="1">
      <c r="A57" s="91"/>
      <c r="B57" s="93" t="s">
        <v>66</v>
      </c>
      <c r="C57" s="95">
        <v>201</v>
      </c>
      <c r="D57" s="97" t="s">
        <v>67</v>
      </c>
      <c r="E57" s="99"/>
      <c r="F57" s="83"/>
      <c r="G57" s="83"/>
      <c r="H57" s="81"/>
      <c r="I57" s="81"/>
      <c r="J57" s="75"/>
      <c r="K57" s="41"/>
      <c r="L57" s="24" t="s">
        <v>41</v>
      </c>
      <c r="M57" s="43" t="s">
        <v>72</v>
      </c>
      <c r="N57" s="87"/>
      <c r="O57" s="89"/>
      <c r="P57" s="135"/>
    </row>
    <row r="58" spans="1:16" s="22" customFormat="1" ht="14.25" customHeight="1">
      <c r="A58" s="116">
        <v>3</v>
      </c>
      <c r="B58" s="118" t="s">
        <v>24</v>
      </c>
      <c r="C58" s="120">
        <v>201</v>
      </c>
      <c r="D58" s="122" t="s">
        <v>25</v>
      </c>
      <c r="E58" s="124" t="s">
        <v>26</v>
      </c>
      <c r="F58" s="110">
        <v>2</v>
      </c>
      <c r="G58" s="110"/>
      <c r="H58" s="126">
        <f>(F58+G58)*16</f>
        <v>32</v>
      </c>
      <c r="I58" s="126">
        <f>ROUND((H58*0.75),0)</f>
        <v>24</v>
      </c>
      <c r="J58" s="108" t="s">
        <v>27</v>
      </c>
      <c r="K58" s="44"/>
      <c r="L58" s="110" t="s">
        <v>50</v>
      </c>
      <c r="M58" s="112" t="s">
        <v>29</v>
      </c>
      <c r="N58" s="112" t="s">
        <v>30</v>
      </c>
      <c r="O58" s="114"/>
      <c r="P58" s="108" t="s">
        <v>77</v>
      </c>
    </row>
    <row r="59" spans="1:16" s="22" customFormat="1" ht="11.25" customHeight="1">
      <c r="A59" s="117"/>
      <c r="B59" s="119" t="s">
        <v>24</v>
      </c>
      <c r="C59" s="121">
        <v>201</v>
      </c>
      <c r="D59" s="123" t="s">
        <v>25</v>
      </c>
      <c r="E59" s="125"/>
      <c r="F59" s="111"/>
      <c r="G59" s="111"/>
      <c r="H59" s="127"/>
      <c r="I59" s="127"/>
      <c r="J59" s="109"/>
      <c r="K59" s="44"/>
      <c r="L59" s="111"/>
      <c r="M59" s="113"/>
      <c r="N59" s="113"/>
      <c r="O59" s="115"/>
      <c r="P59" s="109"/>
    </row>
    <row r="60" spans="1:16" s="22" customFormat="1" ht="15.75" customHeight="1">
      <c r="A60" s="90">
        <v>4</v>
      </c>
      <c r="B60" s="92" t="s">
        <v>78</v>
      </c>
      <c r="C60" s="94">
        <v>302</v>
      </c>
      <c r="D60" s="96" t="s">
        <v>79</v>
      </c>
      <c r="E60" s="98" t="s">
        <v>80</v>
      </c>
      <c r="F60" s="82">
        <v>3</v>
      </c>
      <c r="G60" s="82"/>
      <c r="H60" s="80">
        <f>(F60+G60)*16</f>
        <v>48</v>
      </c>
      <c r="I60" s="80">
        <f>ROUND((H60*0.75),0)</f>
        <v>36</v>
      </c>
      <c r="J60" s="74" t="s">
        <v>27</v>
      </c>
      <c r="K60" s="41"/>
      <c r="L60" s="82" t="s">
        <v>28</v>
      </c>
      <c r="M60" s="84" t="s">
        <v>81</v>
      </c>
      <c r="N60" s="86" t="s">
        <v>37</v>
      </c>
      <c r="O60" s="88"/>
      <c r="P60" s="74" t="s">
        <v>82</v>
      </c>
    </row>
    <row r="61" spans="1:16" s="22" customFormat="1" ht="9.75" customHeight="1">
      <c r="A61" s="91"/>
      <c r="B61" s="93" t="s">
        <v>78</v>
      </c>
      <c r="C61" s="95">
        <v>302</v>
      </c>
      <c r="D61" s="97" t="s">
        <v>79</v>
      </c>
      <c r="E61" s="99"/>
      <c r="F61" s="83"/>
      <c r="G61" s="83"/>
      <c r="H61" s="81"/>
      <c r="I61" s="81"/>
      <c r="J61" s="75"/>
      <c r="K61" s="41"/>
      <c r="L61" s="83"/>
      <c r="M61" s="85"/>
      <c r="N61" s="87"/>
      <c r="O61" s="89"/>
      <c r="P61" s="75"/>
    </row>
    <row r="62" spans="1:16" s="22" customFormat="1" ht="13.5" customHeight="1">
      <c r="A62" s="90">
        <v>5</v>
      </c>
      <c r="B62" s="92" t="s">
        <v>78</v>
      </c>
      <c r="C62" s="94">
        <v>401</v>
      </c>
      <c r="D62" s="96" t="s">
        <v>83</v>
      </c>
      <c r="E62" s="98" t="s">
        <v>84</v>
      </c>
      <c r="F62" s="82">
        <v>3</v>
      </c>
      <c r="G62" s="82"/>
      <c r="H62" s="80">
        <f>(F62+G62)*16</f>
        <v>48</v>
      </c>
      <c r="I62" s="80">
        <f>ROUND((H62*0.75),0)</f>
        <v>36</v>
      </c>
      <c r="J62" s="74" t="s">
        <v>27</v>
      </c>
      <c r="K62" s="41"/>
      <c r="L62" s="24" t="s">
        <v>48</v>
      </c>
      <c r="M62" s="84" t="s">
        <v>29</v>
      </c>
      <c r="N62" s="86" t="s">
        <v>37</v>
      </c>
      <c r="O62" s="88"/>
      <c r="P62" s="74" t="s">
        <v>82</v>
      </c>
    </row>
    <row r="63" spans="1:16" s="22" customFormat="1" ht="13.5" customHeight="1">
      <c r="A63" s="91"/>
      <c r="B63" s="93" t="s">
        <v>78</v>
      </c>
      <c r="C63" s="95">
        <v>401</v>
      </c>
      <c r="D63" s="97" t="s">
        <v>83</v>
      </c>
      <c r="E63" s="99"/>
      <c r="F63" s="83"/>
      <c r="G63" s="83"/>
      <c r="H63" s="81"/>
      <c r="I63" s="81"/>
      <c r="J63" s="75"/>
      <c r="K63" s="41"/>
      <c r="L63" s="24" t="s">
        <v>45</v>
      </c>
      <c r="M63" s="85"/>
      <c r="N63" s="87"/>
      <c r="O63" s="89"/>
      <c r="P63" s="75"/>
    </row>
    <row r="64" spans="1:16" s="22" customFormat="1" ht="15.75" customHeight="1">
      <c r="A64" s="25"/>
      <c r="B64" s="128"/>
      <c r="C64" s="129"/>
      <c r="D64" s="26" t="s">
        <v>51</v>
      </c>
      <c r="E64" s="26"/>
      <c r="F64" s="27">
        <f>SUM(F54:F63)</f>
        <v>12</v>
      </c>
      <c r="G64" s="27">
        <f>SUM(G54:G63)</f>
        <v>2</v>
      </c>
      <c r="H64" s="25">
        <f>SUM(H54:H63)</f>
        <v>218</v>
      </c>
      <c r="I64" s="25">
        <f>SUM(I54:I63)</f>
        <v>186</v>
      </c>
      <c r="J64" s="28"/>
      <c r="K64" s="29">
        <f>SUM(K60:K61)</f>
        <v>0</v>
      </c>
      <c r="L64" s="28"/>
      <c r="M64" s="30"/>
      <c r="N64" s="31"/>
      <c r="O64" s="25"/>
      <c r="P64" s="32"/>
    </row>
    <row r="65" spans="1:16" s="22" customFormat="1" ht="15.75" customHeight="1">
      <c r="A65" s="33" t="s">
        <v>85</v>
      </c>
      <c r="B65" s="34"/>
      <c r="C65" s="34"/>
      <c r="D65" s="35"/>
      <c r="E65" s="16"/>
      <c r="F65" s="36"/>
      <c r="G65" s="36"/>
      <c r="H65" s="16"/>
      <c r="I65" s="16"/>
      <c r="J65" s="16"/>
      <c r="K65" s="16"/>
      <c r="L65" s="16"/>
      <c r="M65" s="35"/>
      <c r="N65" s="37"/>
      <c r="O65" s="38"/>
      <c r="P65" s="39"/>
    </row>
    <row r="66" spans="1:16" s="22" customFormat="1" ht="12" customHeight="1">
      <c r="A66" s="90">
        <v>1</v>
      </c>
      <c r="B66" s="92" t="s">
        <v>78</v>
      </c>
      <c r="C66" s="94">
        <v>302</v>
      </c>
      <c r="D66" s="96" t="s">
        <v>79</v>
      </c>
      <c r="E66" s="98" t="s">
        <v>80</v>
      </c>
      <c r="F66" s="82">
        <v>3</v>
      </c>
      <c r="G66" s="82"/>
      <c r="H66" s="80">
        <f>(F66+G66)*16</f>
        <v>48</v>
      </c>
      <c r="I66" s="80">
        <f>ROUND((H66*0.75),0)</f>
        <v>36</v>
      </c>
      <c r="J66" s="74" t="s">
        <v>27</v>
      </c>
      <c r="K66" s="41"/>
      <c r="L66" s="82" t="s">
        <v>28</v>
      </c>
      <c r="M66" s="84" t="s">
        <v>81</v>
      </c>
      <c r="N66" s="86" t="s">
        <v>37</v>
      </c>
      <c r="O66" s="88"/>
      <c r="P66" s="74" t="s">
        <v>82</v>
      </c>
    </row>
    <row r="67" spans="1:16" s="22" customFormat="1" ht="13.5" customHeight="1">
      <c r="A67" s="91"/>
      <c r="B67" s="93" t="s">
        <v>78</v>
      </c>
      <c r="C67" s="95">
        <v>302</v>
      </c>
      <c r="D67" s="97" t="s">
        <v>79</v>
      </c>
      <c r="E67" s="99"/>
      <c r="F67" s="83"/>
      <c r="G67" s="83"/>
      <c r="H67" s="81"/>
      <c r="I67" s="81"/>
      <c r="J67" s="75"/>
      <c r="K67" s="41"/>
      <c r="L67" s="83"/>
      <c r="M67" s="85"/>
      <c r="N67" s="87"/>
      <c r="O67" s="89"/>
      <c r="P67" s="75"/>
    </row>
    <row r="68" spans="1:16" s="22" customFormat="1" ht="13.5" customHeight="1">
      <c r="A68" s="90">
        <v>2</v>
      </c>
      <c r="B68" s="92" t="s">
        <v>78</v>
      </c>
      <c r="C68" s="94">
        <v>401</v>
      </c>
      <c r="D68" s="96" t="s">
        <v>83</v>
      </c>
      <c r="E68" s="98" t="s">
        <v>84</v>
      </c>
      <c r="F68" s="82">
        <v>3</v>
      </c>
      <c r="G68" s="82"/>
      <c r="H68" s="80">
        <f>(F68+G68)*16</f>
        <v>48</v>
      </c>
      <c r="I68" s="80">
        <f>ROUND((H68*0.75),0)</f>
        <v>36</v>
      </c>
      <c r="J68" s="74" t="s">
        <v>27</v>
      </c>
      <c r="K68" s="41"/>
      <c r="L68" s="24" t="s">
        <v>48</v>
      </c>
      <c r="M68" s="84" t="s">
        <v>29</v>
      </c>
      <c r="N68" s="86" t="s">
        <v>37</v>
      </c>
      <c r="O68" s="88"/>
      <c r="P68" s="74" t="s">
        <v>82</v>
      </c>
    </row>
    <row r="69" spans="1:16" s="22" customFormat="1" ht="13.5" customHeight="1">
      <c r="A69" s="91"/>
      <c r="B69" s="93" t="s">
        <v>78</v>
      </c>
      <c r="C69" s="95">
        <v>401</v>
      </c>
      <c r="D69" s="97" t="s">
        <v>83</v>
      </c>
      <c r="E69" s="99"/>
      <c r="F69" s="83"/>
      <c r="G69" s="83"/>
      <c r="H69" s="81"/>
      <c r="I69" s="81"/>
      <c r="J69" s="75"/>
      <c r="K69" s="41"/>
      <c r="L69" s="24" t="s">
        <v>45</v>
      </c>
      <c r="M69" s="85"/>
      <c r="N69" s="87"/>
      <c r="O69" s="89"/>
      <c r="P69" s="75"/>
    </row>
    <row r="70" spans="1:16" s="22" customFormat="1" ht="15" customHeight="1">
      <c r="A70" s="25"/>
      <c r="B70" s="128"/>
      <c r="C70" s="129"/>
      <c r="D70" s="26" t="s">
        <v>51</v>
      </c>
      <c r="E70" s="26"/>
      <c r="F70" s="27">
        <f>SUM(F66:F69)</f>
        <v>6</v>
      </c>
      <c r="G70" s="27">
        <f>SUM(G66:G69)</f>
        <v>0</v>
      </c>
      <c r="H70" s="25">
        <f>SUM(H66:H69)</f>
        <v>96</v>
      </c>
      <c r="I70" s="25">
        <f>SUM(I66:I69)</f>
        <v>72</v>
      </c>
      <c r="J70" s="28"/>
      <c r="K70" s="29">
        <f>SUM(K66:K67)</f>
        <v>0</v>
      </c>
      <c r="L70" s="28"/>
      <c r="M70" s="30"/>
      <c r="N70" s="31"/>
      <c r="O70" s="25"/>
      <c r="P70" s="32"/>
    </row>
    <row r="71" spans="1:16" s="22" customFormat="1" ht="15.75" customHeight="1">
      <c r="A71" s="40" t="s">
        <v>86</v>
      </c>
      <c r="B71" s="34"/>
      <c r="C71" s="34"/>
      <c r="D71" s="35"/>
      <c r="E71" s="16"/>
      <c r="F71" s="36"/>
      <c r="G71" s="36"/>
      <c r="H71" s="16"/>
      <c r="I71" s="16"/>
      <c r="J71" s="16"/>
      <c r="K71" s="16"/>
      <c r="L71" s="16"/>
      <c r="M71" s="35"/>
      <c r="N71" s="37"/>
      <c r="O71" s="38"/>
      <c r="P71" s="39"/>
    </row>
    <row r="72" spans="1:16" s="22" customFormat="1" ht="13.5" customHeight="1">
      <c r="A72" s="90">
        <v>1</v>
      </c>
      <c r="B72" s="92" t="s">
        <v>66</v>
      </c>
      <c r="C72" s="94">
        <v>201</v>
      </c>
      <c r="D72" s="96" t="s">
        <v>67</v>
      </c>
      <c r="E72" s="98" t="s">
        <v>87</v>
      </c>
      <c r="F72" s="82">
        <v>2</v>
      </c>
      <c r="G72" s="82">
        <v>1</v>
      </c>
      <c r="H72" s="80">
        <v>45</v>
      </c>
      <c r="I72" s="80">
        <v>45</v>
      </c>
      <c r="J72" s="74" t="s">
        <v>69</v>
      </c>
      <c r="K72" s="41"/>
      <c r="L72" s="24" t="s">
        <v>35</v>
      </c>
      <c r="M72" s="42" t="s">
        <v>88</v>
      </c>
      <c r="N72" s="86" t="s">
        <v>37</v>
      </c>
      <c r="O72" s="88"/>
      <c r="P72" s="74" t="s">
        <v>89</v>
      </c>
    </row>
    <row r="73" spans="1:16" s="22" customFormat="1" ht="13.5" customHeight="1">
      <c r="A73" s="91"/>
      <c r="B73" s="93"/>
      <c r="C73" s="95"/>
      <c r="D73" s="97"/>
      <c r="E73" s="99"/>
      <c r="F73" s="83"/>
      <c r="G73" s="83"/>
      <c r="H73" s="81"/>
      <c r="I73" s="81"/>
      <c r="J73" s="75"/>
      <c r="K73" s="41"/>
      <c r="L73" s="24" t="s">
        <v>41</v>
      </c>
      <c r="M73" s="43" t="s">
        <v>72</v>
      </c>
      <c r="N73" s="87"/>
      <c r="O73" s="89"/>
      <c r="P73" s="75"/>
    </row>
    <row r="74" spans="1:16" s="22" customFormat="1" ht="13.5" customHeight="1">
      <c r="A74" s="116">
        <v>2</v>
      </c>
      <c r="B74" s="118" t="s">
        <v>24</v>
      </c>
      <c r="C74" s="120">
        <v>201</v>
      </c>
      <c r="D74" s="122" t="s">
        <v>25</v>
      </c>
      <c r="E74" s="124" t="s">
        <v>26</v>
      </c>
      <c r="F74" s="110">
        <v>2</v>
      </c>
      <c r="G74" s="110"/>
      <c r="H74" s="126">
        <f>(F74+G74)*16</f>
        <v>32</v>
      </c>
      <c r="I74" s="126">
        <f aca="true" t="shared" si="0" ref="I74:I80">ROUND((H74*0.75),0)</f>
        <v>24</v>
      </c>
      <c r="J74" s="108" t="s">
        <v>27</v>
      </c>
      <c r="K74" s="44"/>
      <c r="L74" s="110" t="s">
        <v>50</v>
      </c>
      <c r="M74" s="112" t="s">
        <v>29</v>
      </c>
      <c r="N74" s="112" t="s">
        <v>30</v>
      </c>
      <c r="O74" s="114"/>
      <c r="P74" s="108" t="s">
        <v>77</v>
      </c>
    </row>
    <row r="75" spans="1:16" s="22" customFormat="1" ht="13.5" customHeight="1">
      <c r="A75" s="117"/>
      <c r="B75" s="119"/>
      <c r="C75" s="121"/>
      <c r="D75" s="123"/>
      <c r="E75" s="125"/>
      <c r="F75" s="111"/>
      <c r="G75" s="111"/>
      <c r="H75" s="127"/>
      <c r="I75" s="127"/>
      <c r="J75" s="109"/>
      <c r="K75" s="44"/>
      <c r="L75" s="111"/>
      <c r="M75" s="113"/>
      <c r="N75" s="113"/>
      <c r="O75" s="115"/>
      <c r="P75" s="109"/>
    </row>
    <row r="76" spans="1:16" s="22" customFormat="1" ht="13.5" customHeight="1">
      <c r="A76" s="90">
        <v>3</v>
      </c>
      <c r="B76" s="92" t="s">
        <v>78</v>
      </c>
      <c r="C76" s="94">
        <v>302</v>
      </c>
      <c r="D76" s="96" t="s">
        <v>79</v>
      </c>
      <c r="E76" s="98" t="s">
        <v>80</v>
      </c>
      <c r="F76" s="82">
        <v>3</v>
      </c>
      <c r="G76" s="82"/>
      <c r="H76" s="80">
        <f>(F76+G76)*16</f>
        <v>48</v>
      </c>
      <c r="I76" s="80">
        <f t="shared" si="0"/>
        <v>36</v>
      </c>
      <c r="J76" s="74" t="s">
        <v>27</v>
      </c>
      <c r="K76" s="41"/>
      <c r="L76" s="82" t="s">
        <v>48</v>
      </c>
      <c r="M76" s="84" t="s">
        <v>90</v>
      </c>
      <c r="N76" s="86" t="s">
        <v>37</v>
      </c>
      <c r="O76" s="88"/>
      <c r="P76" s="74" t="s">
        <v>91</v>
      </c>
    </row>
    <row r="77" spans="1:16" s="22" customFormat="1" ht="15.75" customHeight="1">
      <c r="A77" s="91"/>
      <c r="B77" s="93" t="s">
        <v>78</v>
      </c>
      <c r="C77" s="95">
        <v>302</v>
      </c>
      <c r="D77" s="97" t="s">
        <v>79</v>
      </c>
      <c r="E77" s="99"/>
      <c r="F77" s="83"/>
      <c r="G77" s="83"/>
      <c r="H77" s="81"/>
      <c r="I77" s="81"/>
      <c r="J77" s="75"/>
      <c r="K77" s="41"/>
      <c r="L77" s="83"/>
      <c r="M77" s="85"/>
      <c r="N77" s="87"/>
      <c r="O77" s="89"/>
      <c r="P77" s="75"/>
    </row>
    <row r="78" spans="1:16" s="22" customFormat="1" ht="13.5" customHeight="1">
      <c r="A78" s="90">
        <v>4</v>
      </c>
      <c r="B78" s="92" t="s">
        <v>92</v>
      </c>
      <c r="C78" s="94">
        <v>401</v>
      </c>
      <c r="D78" s="96" t="s">
        <v>93</v>
      </c>
      <c r="E78" s="98" t="s">
        <v>94</v>
      </c>
      <c r="F78" s="82">
        <v>2</v>
      </c>
      <c r="G78" s="82"/>
      <c r="H78" s="80">
        <f>(F78+G78)*16</f>
        <v>32</v>
      </c>
      <c r="I78" s="80">
        <f t="shared" si="0"/>
        <v>24</v>
      </c>
      <c r="J78" s="74" t="s">
        <v>27</v>
      </c>
      <c r="K78" s="41"/>
      <c r="L78" s="82" t="s">
        <v>28</v>
      </c>
      <c r="M78" s="84" t="s">
        <v>90</v>
      </c>
      <c r="N78" s="86" t="s">
        <v>37</v>
      </c>
      <c r="O78" s="88"/>
      <c r="P78" s="74" t="s">
        <v>91</v>
      </c>
    </row>
    <row r="79" spans="1:16" s="22" customFormat="1" ht="13.5" customHeight="1">
      <c r="A79" s="91"/>
      <c r="B79" s="93" t="s">
        <v>92</v>
      </c>
      <c r="C79" s="95">
        <v>401</v>
      </c>
      <c r="D79" s="97" t="s">
        <v>93</v>
      </c>
      <c r="E79" s="99"/>
      <c r="F79" s="83"/>
      <c r="G79" s="83"/>
      <c r="H79" s="81"/>
      <c r="I79" s="81"/>
      <c r="J79" s="75"/>
      <c r="K79" s="41"/>
      <c r="L79" s="83"/>
      <c r="M79" s="85"/>
      <c r="N79" s="87"/>
      <c r="O79" s="89"/>
      <c r="P79" s="75"/>
    </row>
    <row r="80" spans="1:16" s="22" customFormat="1" ht="13.5" customHeight="1">
      <c r="A80" s="90">
        <v>5</v>
      </c>
      <c r="B80" s="92" t="s">
        <v>95</v>
      </c>
      <c r="C80" s="94">
        <v>400</v>
      </c>
      <c r="D80" s="96" t="s">
        <v>96</v>
      </c>
      <c r="E80" s="98" t="s">
        <v>97</v>
      </c>
      <c r="F80" s="82">
        <v>2</v>
      </c>
      <c r="G80" s="82"/>
      <c r="H80" s="80">
        <f>(F80+G80)*16</f>
        <v>32</v>
      </c>
      <c r="I80" s="80">
        <f t="shared" si="0"/>
        <v>24</v>
      </c>
      <c r="J80" s="74" t="s">
        <v>63</v>
      </c>
      <c r="K80" s="41"/>
      <c r="L80" s="82" t="s">
        <v>45</v>
      </c>
      <c r="M80" s="84" t="s">
        <v>90</v>
      </c>
      <c r="N80" s="86" t="s">
        <v>37</v>
      </c>
      <c r="O80" s="88"/>
      <c r="P80" s="74" t="s">
        <v>91</v>
      </c>
    </row>
    <row r="81" spans="1:16" s="22" customFormat="1" ht="13.5" customHeight="1">
      <c r="A81" s="91"/>
      <c r="B81" s="93" t="s">
        <v>95</v>
      </c>
      <c r="C81" s="95">
        <v>400</v>
      </c>
      <c r="D81" s="97" t="s">
        <v>96</v>
      </c>
      <c r="E81" s="99"/>
      <c r="F81" s="83"/>
      <c r="G81" s="83"/>
      <c r="H81" s="81"/>
      <c r="I81" s="81"/>
      <c r="J81" s="75"/>
      <c r="K81" s="41"/>
      <c r="L81" s="83"/>
      <c r="M81" s="85"/>
      <c r="N81" s="87"/>
      <c r="O81" s="89"/>
      <c r="P81" s="75"/>
    </row>
    <row r="82" spans="1:16" s="22" customFormat="1" ht="13.5" customHeight="1">
      <c r="A82" s="25"/>
      <c r="B82" s="128"/>
      <c r="C82" s="129"/>
      <c r="D82" s="26" t="s">
        <v>51</v>
      </c>
      <c r="E82" s="26"/>
      <c r="F82" s="27">
        <f>SUM(F72:F81)</f>
        <v>11</v>
      </c>
      <c r="G82" s="27">
        <f>SUM(G72:G77)</f>
        <v>1</v>
      </c>
      <c r="H82" s="25">
        <f>SUM(H72:H81)</f>
        <v>189</v>
      </c>
      <c r="I82" s="25">
        <f>SUM(I72:I81)</f>
        <v>153</v>
      </c>
      <c r="J82" s="28"/>
      <c r="K82" s="29">
        <f>SUM(K76:K77)</f>
        <v>0</v>
      </c>
      <c r="L82" s="28"/>
      <c r="M82" s="30"/>
      <c r="N82" s="31"/>
      <c r="O82" s="25"/>
      <c r="P82" s="32"/>
    </row>
    <row r="83" spans="1:16" s="22" customFormat="1" ht="13.5" customHeight="1">
      <c r="A83" s="40" t="s">
        <v>98</v>
      </c>
      <c r="B83" s="34"/>
      <c r="C83" s="34"/>
      <c r="D83" s="35"/>
      <c r="E83" s="16"/>
      <c r="F83" s="36"/>
      <c r="G83" s="36"/>
      <c r="H83" s="16"/>
      <c r="I83" s="16"/>
      <c r="J83" s="16"/>
      <c r="K83" s="16"/>
      <c r="L83" s="16"/>
      <c r="M83" s="35"/>
      <c r="N83" s="37"/>
      <c r="O83" s="38"/>
      <c r="P83" s="39"/>
    </row>
    <row r="84" spans="1:16" s="23" customFormat="1" ht="13.5" customHeight="1">
      <c r="A84" s="90">
        <v>1</v>
      </c>
      <c r="B84" s="92" t="s">
        <v>78</v>
      </c>
      <c r="C84" s="94">
        <v>302</v>
      </c>
      <c r="D84" s="96" t="s">
        <v>79</v>
      </c>
      <c r="E84" s="98" t="s">
        <v>80</v>
      </c>
      <c r="F84" s="82">
        <v>3</v>
      </c>
      <c r="G84" s="82"/>
      <c r="H84" s="80">
        <f>(F84+G84)*16</f>
        <v>48</v>
      </c>
      <c r="I84" s="80">
        <f>ROUND((H84*0.75),0)</f>
        <v>36</v>
      </c>
      <c r="J84" s="74" t="s">
        <v>27</v>
      </c>
      <c r="K84" s="88"/>
      <c r="L84" s="82" t="s">
        <v>48</v>
      </c>
      <c r="M84" s="84" t="s">
        <v>90</v>
      </c>
      <c r="N84" s="86" t="s">
        <v>37</v>
      </c>
      <c r="O84" s="88"/>
      <c r="P84" s="74" t="s">
        <v>91</v>
      </c>
    </row>
    <row r="85" spans="1:16" s="23" customFormat="1" ht="14.25" customHeight="1">
      <c r="A85" s="91"/>
      <c r="B85" s="93" t="s">
        <v>78</v>
      </c>
      <c r="C85" s="95">
        <v>302</v>
      </c>
      <c r="D85" s="97" t="s">
        <v>79</v>
      </c>
      <c r="E85" s="99"/>
      <c r="F85" s="83"/>
      <c r="G85" s="83"/>
      <c r="H85" s="81"/>
      <c r="I85" s="81"/>
      <c r="J85" s="75"/>
      <c r="K85" s="135"/>
      <c r="L85" s="83"/>
      <c r="M85" s="85"/>
      <c r="N85" s="87"/>
      <c r="O85" s="89"/>
      <c r="P85" s="134"/>
    </row>
    <row r="86" spans="1:16" s="22" customFormat="1" ht="13.5" customHeight="1">
      <c r="A86" s="90">
        <v>2</v>
      </c>
      <c r="B86" s="92" t="s">
        <v>92</v>
      </c>
      <c r="C86" s="94">
        <v>401</v>
      </c>
      <c r="D86" s="96" t="s">
        <v>93</v>
      </c>
      <c r="E86" s="98" t="s">
        <v>94</v>
      </c>
      <c r="F86" s="82">
        <v>2</v>
      </c>
      <c r="G86" s="82"/>
      <c r="H86" s="80">
        <f>(F86+G86)*16</f>
        <v>32</v>
      </c>
      <c r="I86" s="80">
        <f>ROUND((H86*0.75),0)</f>
        <v>24</v>
      </c>
      <c r="J86" s="74" t="s">
        <v>27</v>
      </c>
      <c r="K86" s="41"/>
      <c r="L86" s="82" t="s">
        <v>28</v>
      </c>
      <c r="M86" s="84" t="s">
        <v>90</v>
      </c>
      <c r="N86" s="86" t="s">
        <v>37</v>
      </c>
      <c r="O86" s="88"/>
      <c r="P86" s="74" t="s">
        <v>91</v>
      </c>
    </row>
    <row r="87" spans="1:16" s="22" customFormat="1" ht="13.5" customHeight="1">
      <c r="A87" s="91"/>
      <c r="B87" s="93" t="s">
        <v>92</v>
      </c>
      <c r="C87" s="95">
        <v>401</v>
      </c>
      <c r="D87" s="97" t="s">
        <v>93</v>
      </c>
      <c r="E87" s="99"/>
      <c r="F87" s="83"/>
      <c r="G87" s="83"/>
      <c r="H87" s="81"/>
      <c r="I87" s="81"/>
      <c r="J87" s="75"/>
      <c r="K87" s="41"/>
      <c r="L87" s="83"/>
      <c r="M87" s="85"/>
      <c r="N87" s="87"/>
      <c r="O87" s="89"/>
      <c r="P87" s="134"/>
    </row>
    <row r="88" spans="1:16" s="22" customFormat="1" ht="13.5" customHeight="1">
      <c r="A88" s="90">
        <v>3</v>
      </c>
      <c r="B88" s="92" t="s">
        <v>95</v>
      </c>
      <c r="C88" s="94">
        <v>400</v>
      </c>
      <c r="D88" s="96" t="s">
        <v>96</v>
      </c>
      <c r="E88" s="98" t="s">
        <v>97</v>
      </c>
      <c r="F88" s="82">
        <v>2</v>
      </c>
      <c r="G88" s="82"/>
      <c r="H88" s="80">
        <f>(F88+G88)*16</f>
        <v>32</v>
      </c>
      <c r="I88" s="80">
        <f>ROUND((H88*0.75),0)</f>
        <v>24</v>
      </c>
      <c r="J88" s="74" t="s">
        <v>99</v>
      </c>
      <c r="K88" s="41"/>
      <c r="L88" s="82" t="s">
        <v>45</v>
      </c>
      <c r="M88" s="84" t="s">
        <v>90</v>
      </c>
      <c r="N88" s="86" t="s">
        <v>37</v>
      </c>
      <c r="O88" s="88"/>
      <c r="P88" s="74" t="s">
        <v>91</v>
      </c>
    </row>
    <row r="89" spans="1:16" s="22" customFormat="1" ht="13.5" customHeight="1">
      <c r="A89" s="91"/>
      <c r="B89" s="93" t="s">
        <v>95</v>
      </c>
      <c r="C89" s="95">
        <v>400</v>
      </c>
      <c r="D89" s="97" t="s">
        <v>96</v>
      </c>
      <c r="E89" s="99"/>
      <c r="F89" s="83"/>
      <c r="G89" s="83"/>
      <c r="H89" s="81"/>
      <c r="I89" s="81"/>
      <c r="J89" s="75"/>
      <c r="K89" s="41"/>
      <c r="L89" s="83"/>
      <c r="M89" s="85"/>
      <c r="N89" s="87"/>
      <c r="O89" s="89"/>
      <c r="P89" s="134"/>
    </row>
    <row r="90" spans="1:16" s="22" customFormat="1" ht="13.5" customHeight="1">
      <c r="A90" s="25"/>
      <c r="B90" s="128"/>
      <c r="C90" s="129"/>
      <c r="D90" s="26" t="s">
        <v>51</v>
      </c>
      <c r="E90" s="26"/>
      <c r="F90" s="27">
        <f>SUM(F84:F89)</f>
        <v>7</v>
      </c>
      <c r="G90" s="27">
        <f>SUM(G84:G87)</f>
        <v>0</v>
      </c>
      <c r="H90" s="27">
        <f>SUM(H84:H89)</f>
        <v>112</v>
      </c>
      <c r="I90" s="27">
        <f>SUM(I84:I89)</f>
        <v>84</v>
      </c>
      <c r="J90" s="28"/>
      <c r="K90" s="29"/>
      <c r="L90" s="28"/>
      <c r="M90" s="30"/>
      <c r="N90" s="31"/>
      <c r="O90" s="25"/>
      <c r="P90" s="32"/>
    </row>
    <row r="91" spans="1:16" s="22" customFormat="1" ht="13.5" customHeight="1">
      <c r="A91" s="45" t="s">
        <v>100</v>
      </c>
      <c r="B91" s="46"/>
      <c r="C91" s="46"/>
      <c r="D91" s="35"/>
      <c r="E91" s="47"/>
      <c r="F91" s="36"/>
      <c r="G91" s="36"/>
      <c r="H91" s="16"/>
      <c r="I91" s="16"/>
      <c r="J91" s="16"/>
      <c r="K91" s="16"/>
      <c r="L91" s="16"/>
      <c r="M91" s="48"/>
      <c r="N91" s="37"/>
      <c r="O91" s="38"/>
      <c r="P91" s="39"/>
    </row>
    <row r="92" spans="1:16" s="22" customFormat="1" ht="13.5" customHeight="1">
      <c r="A92" s="90">
        <v>1</v>
      </c>
      <c r="B92" s="92" t="s">
        <v>66</v>
      </c>
      <c r="C92" s="94">
        <v>201</v>
      </c>
      <c r="D92" s="96" t="s">
        <v>67</v>
      </c>
      <c r="E92" s="98" t="s">
        <v>101</v>
      </c>
      <c r="F92" s="82">
        <v>2</v>
      </c>
      <c r="G92" s="82">
        <v>1</v>
      </c>
      <c r="H92" s="80">
        <v>45</v>
      </c>
      <c r="I92" s="80">
        <v>45</v>
      </c>
      <c r="J92" s="74" t="s">
        <v>69</v>
      </c>
      <c r="K92" s="41"/>
      <c r="L92" s="24" t="s">
        <v>28</v>
      </c>
      <c r="M92" s="49" t="s">
        <v>102</v>
      </c>
      <c r="N92" s="86" t="s">
        <v>37</v>
      </c>
      <c r="O92" s="88"/>
      <c r="P92" s="74" t="s">
        <v>103</v>
      </c>
    </row>
    <row r="93" spans="1:16" s="22" customFormat="1" ht="13.5" customHeight="1">
      <c r="A93" s="91"/>
      <c r="B93" s="93" t="s">
        <v>66</v>
      </c>
      <c r="C93" s="95">
        <v>201</v>
      </c>
      <c r="D93" s="97" t="s">
        <v>67</v>
      </c>
      <c r="E93" s="99"/>
      <c r="F93" s="83"/>
      <c r="G93" s="83"/>
      <c r="H93" s="81"/>
      <c r="I93" s="81"/>
      <c r="J93" s="75"/>
      <c r="K93" s="41"/>
      <c r="L93" s="24" t="s">
        <v>50</v>
      </c>
      <c r="M93" s="49" t="s">
        <v>104</v>
      </c>
      <c r="N93" s="87"/>
      <c r="O93" s="89"/>
      <c r="P93" s="75"/>
    </row>
    <row r="94" spans="1:16" s="22" customFormat="1" ht="13.5" customHeight="1">
      <c r="A94" s="116">
        <v>2</v>
      </c>
      <c r="B94" s="118" t="s">
        <v>24</v>
      </c>
      <c r="C94" s="120">
        <v>201</v>
      </c>
      <c r="D94" s="122" t="s">
        <v>25</v>
      </c>
      <c r="E94" s="124" t="s">
        <v>105</v>
      </c>
      <c r="F94" s="110">
        <v>2</v>
      </c>
      <c r="G94" s="110"/>
      <c r="H94" s="126">
        <f>(F94+G94)*16</f>
        <v>32</v>
      </c>
      <c r="I94" s="126">
        <f aca="true" t="shared" si="1" ref="I94:I100">ROUND((H94*0.75),0)</f>
        <v>24</v>
      </c>
      <c r="J94" s="108" t="s">
        <v>63</v>
      </c>
      <c r="K94" s="44"/>
      <c r="L94" s="110" t="s">
        <v>35</v>
      </c>
      <c r="M94" s="112" t="s">
        <v>29</v>
      </c>
      <c r="N94" s="112" t="s">
        <v>30</v>
      </c>
      <c r="O94" s="114"/>
      <c r="P94" s="108" t="s">
        <v>106</v>
      </c>
    </row>
    <row r="95" spans="1:16" s="22" customFormat="1" ht="13.5" customHeight="1">
      <c r="A95" s="117"/>
      <c r="B95" s="119" t="s">
        <v>24</v>
      </c>
      <c r="C95" s="121">
        <v>201</v>
      </c>
      <c r="D95" s="123" t="s">
        <v>25</v>
      </c>
      <c r="E95" s="125"/>
      <c r="F95" s="111"/>
      <c r="G95" s="111"/>
      <c r="H95" s="127"/>
      <c r="I95" s="127"/>
      <c r="J95" s="109"/>
      <c r="K95" s="44"/>
      <c r="L95" s="111"/>
      <c r="M95" s="113"/>
      <c r="N95" s="113"/>
      <c r="O95" s="115"/>
      <c r="P95" s="109"/>
    </row>
    <row r="96" spans="1:16" s="22" customFormat="1" ht="13.5" customHeight="1">
      <c r="A96" s="90">
        <v>3</v>
      </c>
      <c r="B96" s="92" t="s">
        <v>107</v>
      </c>
      <c r="C96" s="94">
        <v>364</v>
      </c>
      <c r="D96" s="96" t="s">
        <v>108</v>
      </c>
      <c r="E96" s="98" t="s">
        <v>109</v>
      </c>
      <c r="F96" s="82">
        <v>3</v>
      </c>
      <c r="G96" s="82"/>
      <c r="H96" s="80">
        <f>(F96+G96)*16</f>
        <v>48</v>
      </c>
      <c r="I96" s="80">
        <f>ROUND((H96*0.75),0)</f>
        <v>36</v>
      </c>
      <c r="J96" s="74" t="s">
        <v>27</v>
      </c>
      <c r="K96" s="41"/>
      <c r="L96" s="82" t="s">
        <v>41</v>
      </c>
      <c r="M96" s="84" t="s">
        <v>90</v>
      </c>
      <c r="N96" s="86" t="s">
        <v>37</v>
      </c>
      <c r="O96" s="88"/>
      <c r="P96" s="74" t="s">
        <v>110</v>
      </c>
    </row>
    <row r="97" spans="1:16" s="22" customFormat="1" ht="13.5" customHeight="1">
      <c r="A97" s="91"/>
      <c r="B97" s="93" t="s">
        <v>107</v>
      </c>
      <c r="C97" s="95">
        <v>364</v>
      </c>
      <c r="D97" s="97" t="s">
        <v>108</v>
      </c>
      <c r="E97" s="99"/>
      <c r="F97" s="83"/>
      <c r="G97" s="83"/>
      <c r="H97" s="81"/>
      <c r="I97" s="81"/>
      <c r="J97" s="75"/>
      <c r="K97" s="41"/>
      <c r="L97" s="83"/>
      <c r="M97" s="85"/>
      <c r="N97" s="87"/>
      <c r="O97" s="89"/>
      <c r="P97" s="75"/>
    </row>
    <row r="98" spans="1:16" s="22" customFormat="1" ht="12" customHeight="1">
      <c r="A98" s="90">
        <v>4</v>
      </c>
      <c r="B98" s="92" t="s">
        <v>111</v>
      </c>
      <c r="C98" s="94">
        <v>403</v>
      </c>
      <c r="D98" s="96" t="s">
        <v>112</v>
      </c>
      <c r="E98" s="98" t="s">
        <v>113</v>
      </c>
      <c r="F98" s="82">
        <v>3</v>
      </c>
      <c r="G98" s="82"/>
      <c r="H98" s="80">
        <f>(F98+G98)*16</f>
        <v>48</v>
      </c>
      <c r="I98" s="80">
        <f t="shared" si="1"/>
        <v>36</v>
      </c>
      <c r="J98" s="74" t="s">
        <v>27</v>
      </c>
      <c r="K98" s="41"/>
      <c r="L98" s="82" t="s">
        <v>45</v>
      </c>
      <c r="M98" s="84" t="s">
        <v>81</v>
      </c>
      <c r="N98" s="86" t="s">
        <v>37</v>
      </c>
      <c r="O98" s="88"/>
      <c r="P98" s="74" t="s">
        <v>110</v>
      </c>
    </row>
    <row r="99" spans="1:16" s="22" customFormat="1" ht="12" customHeight="1">
      <c r="A99" s="91"/>
      <c r="B99" s="93" t="s">
        <v>111</v>
      </c>
      <c r="C99" s="95">
        <v>403</v>
      </c>
      <c r="D99" s="97" t="s">
        <v>112</v>
      </c>
      <c r="E99" s="99"/>
      <c r="F99" s="83"/>
      <c r="G99" s="83"/>
      <c r="H99" s="81"/>
      <c r="I99" s="81"/>
      <c r="J99" s="75"/>
      <c r="K99" s="41"/>
      <c r="L99" s="83"/>
      <c r="M99" s="85"/>
      <c r="N99" s="87"/>
      <c r="O99" s="89"/>
      <c r="P99" s="75"/>
    </row>
    <row r="100" spans="1:16" s="22" customFormat="1" ht="12" customHeight="1">
      <c r="A100" s="90">
        <v>5</v>
      </c>
      <c r="B100" s="92" t="s">
        <v>114</v>
      </c>
      <c r="C100" s="94">
        <v>403</v>
      </c>
      <c r="D100" s="96" t="s">
        <v>115</v>
      </c>
      <c r="E100" s="98" t="s">
        <v>116</v>
      </c>
      <c r="F100" s="82">
        <v>2</v>
      </c>
      <c r="G100" s="82"/>
      <c r="H100" s="80">
        <f>(F100+G100)*16</f>
        <v>32</v>
      </c>
      <c r="I100" s="80">
        <f t="shared" si="1"/>
        <v>24</v>
      </c>
      <c r="J100" s="74" t="s">
        <v>117</v>
      </c>
      <c r="K100" s="41"/>
      <c r="L100" s="130"/>
      <c r="M100" s="132"/>
      <c r="N100" s="86" t="s">
        <v>37</v>
      </c>
      <c r="O100" s="88"/>
      <c r="P100" s="74" t="s">
        <v>110</v>
      </c>
    </row>
    <row r="101" spans="1:16" s="22" customFormat="1" ht="12" customHeight="1">
      <c r="A101" s="91"/>
      <c r="B101" s="93" t="s">
        <v>114</v>
      </c>
      <c r="C101" s="95">
        <v>403</v>
      </c>
      <c r="D101" s="97" t="s">
        <v>115</v>
      </c>
      <c r="E101" s="99"/>
      <c r="F101" s="83"/>
      <c r="G101" s="83"/>
      <c r="H101" s="81"/>
      <c r="I101" s="81"/>
      <c r="J101" s="75"/>
      <c r="K101" s="41"/>
      <c r="L101" s="131"/>
      <c r="M101" s="133"/>
      <c r="N101" s="87"/>
      <c r="O101" s="89"/>
      <c r="P101" s="75"/>
    </row>
    <row r="102" spans="1:16" s="22" customFormat="1" ht="13.5" customHeight="1">
      <c r="A102" s="25"/>
      <c r="B102" s="128"/>
      <c r="C102" s="129"/>
      <c r="D102" s="26" t="s">
        <v>51</v>
      </c>
      <c r="E102" s="26"/>
      <c r="F102" s="27">
        <f>SUM(F92:F101)</f>
        <v>12</v>
      </c>
      <c r="G102" s="27">
        <f>SUM(G92:G95)</f>
        <v>1</v>
      </c>
      <c r="H102" s="25">
        <f>SUM(H92:H101)</f>
        <v>205</v>
      </c>
      <c r="I102" s="25">
        <f>SUM(I92:I101)</f>
        <v>165</v>
      </c>
      <c r="J102" s="28"/>
      <c r="K102" s="29"/>
      <c r="L102" s="28"/>
      <c r="M102" s="30"/>
      <c r="N102" s="31"/>
      <c r="O102" s="25"/>
      <c r="P102" s="32"/>
    </row>
    <row r="103" spans="1:16" s="22" customFormat="1" ht="13.5" customHeight="1">
      <c r="A103" s="45" t="s">
        <v>118</v>
      </c>
      <c r="B103" s="46"/>
      <c r="C103" s="46"/>
      <c r="D103" s="35"/>
      <c r="E103" s="47"/>
      <c r="F103" s="36"/>
      <c r="G103" s="36"/>
      <c r="H103" s="16"/>
      <c r="I103" s="16"/>
      <c r="J103" s="16"/>
      <c r="K103" s="16"/>
      <c r="L103" s="16"/>
      <c r="M103" s="48"/>
      <c r="N103" s="37"/>
      <c r="O103" s="38"/>
      <c r="P103" s="39"/>
    </row>
    <row r="104" spans="1:16" s="22" customFormat="1" ht="13.5" customHeight="1">
      <c r="A104" s="90">
        <v>1</v>
      </c>
      <c r="B104" s="92" t="s">
        <v>66</v>
      </c>
      <c r="C104" s="94">
        <v>201</v>
      </c>
      <c r="D104" s="96" t="s">
        <v>67</v>
      </c>
      <c r="E104" s="98" t="s">
        <v>119</v>
      </c>
      <c r="F104" s="82">
        <v>2</v>
      </c>
      <c r="G104" s="82">
        <v>1</v>
      </c>
      <c r="H104" s="80">
        <v>45</v>
      </c>
      <c r="I104" s="80">
        <v>45</v>
      </c>
      <c r="J104" s="74" t="s">
        <v>69</v>
      </c>
      <c r="K104" s="41"/>
      <c r="L104" s="24" t="s">
        <v>28</v>
      </c>
      <c r="M104" s="42" t="s">
        <v>88</v>
      </c>
      <c r="N104" s="86" t="s">
        <v>37</v>
      </c>
      <c r="O104" s="88"/>
      <c r="P104" s="74" t="s">
        <v>120</v>
      </c>
    </row>
    <row r="105" spans="1:16" s="22" customFormat="1" ht="13.5" customHeight="1">
      <c r="A105" s="91"/>
      <c r="B105" s="93" t="s">
        <v>66</v>
      </c>
      <c r="C105" s="95">
        <v>201</v>
      </c>
      <c r="D105" s="97" t="s">
        <v>67</v>
      </c>
      <c r="E105" s="99"/>
      <c r="F105" s="83"/>
      <c r="G105" s="83"/>
      <c r="H105" s="81"/>
      <c r="I105" s="81"/>
      <c r="J105" s="75"/>
      <c r="K105" s="41"/>
      <c r="L105" s="24" t="s">
        <v>50</v>
      </c>
      <c r="M105" s="43" t="s">
        <v>72</v>
      </c>
      <c r="N105" s="87"/>
      <c r="O105" s="89"/>
      <c r="P105" s="75"/>
    </row>
    <row r="106" spans="1:16" s="22" customFormat="1" ht="13.5" customHeight="1">
      <c r="A106" s="116">
        <v>2</v>
      </c>
      <c r="B106" s="118" t="s">
        <v>24</v>
      </c>
      <c r="C106" s="120">
        <v>201</v>
      </c>
      <c r="D106" s="122" t="s">
        <v>25</v>
      </c>
      <c r="E106" s="124" t="s">
        <v>105</v>
      </c>
      <c r="F106" s="110">
        <v>2</v>
      </c>
      <c r="G106" s="110"/>
      <c r="H106" s="126">
        <f>(F106+G106)*16</f>
        <v>32</v>
      </c>
      <c r="I106" s="126">
        <f>ROUND((H106*0.75),0)</f>
        <v>24</v>
      </c>
      <c r="J106" s="108" t="s">
        <v>63</v>
      </c>
      <c r="K106" s="44"/>
      <c r="L106" s="110" t="s">
        <v>35</v>
      </c>
      <c r="M106" s="112" t="s">
        <v>29</v>
      </c>
      <c r="N106" s="112" t="s">
        <v>30</v>
      </c>
      <c r="O106" s="114"/>
      <c r="P106" s="108" t="s">
        <v>121</v>
      </c>
    </row>
    <row r="107" spans="1:16" s="22" customFormat="1" ht="10.5" customHeight="1">
      <c r="A107" s="117"/>
      <c r="B107" s="119" t="s">
        <v>24</v>
      </c>
      <c r="C107" s="121">
        <v>201</v>
      </c>
      <c r="D107" s="123" t="s">
        <v>25</v>
      </c>
      <c r="E107" s="125"/>
      <c r="F107" s="111"/>
      <c r="G107" s="111"/>
      <c r="H107" s="127"/>
      <c r="I107" s="127"/>
      <c r="J107" s="109"/>
      <c r="K107" s="44"/>
      <c r="L107" s="111"/>
      <c r="M107" s="113"/>
      <c r="N107" s="113"/>
      <c r="O107" s="115"/>
      <c r="P107" s="109"/>
    </row>
    <row r="108" spans="1:16" s="22" customFormat="1" ht="13.5" customHeight="1">
      <c r="A108" s="90">
        <v>3</v>
      </c>
      <c r="B108" s="92" t="s">
        <v>107</v>
      </c>
      <c r="C108" s="94">
        <v>364</v>
      </c>
      <c r="D108" s="96" t="s">
        <v>108</v>
      </c>
      <c r="E108" s="98" t="s">
        <v>109</v>
      </c>
      <c r="F108" s="82">
        <v>3</v>
      </c>
      <c r="G108" s="82"/>
      <c r="H108" s="80">
        <f>(F108+G108)*16</f>
        <v>48</v>
      </c>
      <c r="I108" s="80">
        <f>ROUND((H108*0.75),0)</f>
        <v>36</v>
      </c>
      <c r="J108" s="74" t="s">
        <v>27</v>
      </c>
      <c r="K108" s="41"/>
      <c r="L108" s="82" t="s">
        <v>41</v>
      </c>
      <c r="M108" s="84" t="s">
        <v>90</v>
      </c>
      <c r="N108" s="86" t="s">
        <v>37</v>
      </c>
      <c r="O108" s="88"/>
      <c r="P108" s="74" t="s">
        <v>110</v>
      </c>
    </row>
    <row r="109" spans="1:16" s="22" customFormat="1" ht="13.5" customHeight="1">
      <c r="A109" s="91"/>
      <c r="B109" s="93" t="s">
        <v>107</v>
      </c>
      <c r="C109" s="95">
        <v>364</v>
      </c>
      <c r="D109" s="97" t="s">
        <v>108</v>
      </c>
      <c r="E109" s="99"/>
      <c r="F109" s="83"/>
      <c r="G109" s="83"/>
      <c r="H109" s="81"/>
      <c r="I109" s="81"/>
      <c r="J109" s="75"/>
      <c r="K109" s="41"/>
      <c r="L109" s="83"/>
      <c r="M109" s="85"/>
      <c r="N109" s="87"/>
      <c r="O109" s="89"/>
      <c r="P109" s="75"/>
    </row>
    <row r="110" spans="1:16" s="22" customFormat="1" ht="12.75" customHeight="1">
      <c r="A110" s="90">
        <v>4</v>
      </c>
      <c r="B110" s="92" t="s">
        <v>111</v>
      </c>
      <c r="C110" s="94">
        <v>403</v>
      </c>
      <c r="D110" s="96" t="s">
        <v>112</v>
      </c>
      <c r="E110" s="98" t="s">
        <v>113</v>
      </c>
      <c r="F110" s="82">
        <v>3</v>
      </c>
      <c r="G110" s="82"/>
      <c r="H110" s="80">
        <f>(F110+G110)*16</f>
        <v>48</v>
      </c>
      <c r="I110" s="80">
        <f>ROUND((H110*0.75),0)</f>
        <v>36</v>
      </c>
      <c r="J110" s="74" t="s">
        <v>27</v>
      </c>
      <c r="K110" s="41"/>
      <c r="L110" s="82" t="s">
        <v>45</v>
      </c>
      <c r="M110" s="84" t="s">
        <v>81</v>
      </c>
      <c r="N110" s="86" t="s">
        <v>37</v>
      </c>
      <c r="O110" s="88"/>
      <c r="P110" s="74" t="s">
        <v>110</v>
      </c>
    </row>
    <row r="111" spans="1:16" s="22" customFormat="1" ht="12" customHeight="1">
      <c r="A111" s="91"/>
      <c r="B111" s="93" t="s">
        <v>111</v>
      </c>
      <c r="C111" s="95">
        <v>403</v>
      </c>
      <c r="D111" s="97" t="s">
        <v>112</v>
      </c>
      <c r="E111" s="99"/>
      <c r="F111" s="83"/>
      <c r="G111" s="83"/>
      <c r="H111" s="81"/>
      <c r="I111" s="81"/>
      <c r="J111" s="75"/>
      <c r="K111" s="41"/>
      <c r="L111" s="83"/>
      <c r="M111" s="85"/>
      <c r="N111" s="87"/>
      <c r="O111" s="89"/>
      <c r="P111" s="75"/>
    </row>
    <row r="112" spans="1:16" s="22" customFormat="1" ht="12" customHeight="1">
      <c r="A112" s="90">
        <v>5</v>
      </c>
      <c r="B112" s="92" t="s">
        <v>114</v>
      </c>
      <c r="C112" s="94">
        <v>403</v>
      </c>
      <c r="D112" s="96" t="s">
        <v>115</v>
      </c>
      <c r="E112" s="98" t="s">
        <v>116</v>
      </c>
      <c r="F112" s="82">
        <v>2</v>
      </c>
      <c r="G112" s="82"/>
      <c r="H112" s="80">
        <f>(F112+G112)*16</f>
        <v>32</v>
      </c>
      <c r="I112" s="80">
        <f>ROUND((H112*0.75),0)</f>
        <v>24</v>
      </c>
      <c r="J112" s="74" t="s">
        <v>117</v>
      </c>
      <c r="K112" s="41"/>
      <c r="L112" s="130"/>
      <c r="M112" s="132"/>
      <c r="N112" s="86" t="s">
        <v>37</v>
      </c>
      <c r="O112" s="88"/>
      <c r="P112" s="74" t="s">
        <v>110</v>
      </c>
    </row>
    <row r="113" spans="1:16" s="22" customFormat="1" ht="12.75" customHeight="1">
      <c r="A113" s="91"/>
      <c r="B113" s="93" t="s">
        <v>114</v>
      </c>
      <c r="C113" s="95">
        <v>403</v>
      </c>
      <c r="D113" s="97" t="s">
        <v>115</v>
      </c>
      <c r="E113" s="99"/>
      <c r="F113" s="83"/>
      <c r="G113" s="83"/>
      <c r="H113" s="81"/>
      <c r="I113" s="81"/>
      <c r="J113" s="75"/>
      <c r="K113" s="41"/>
      <c r="L113" s="131"/>
      <c r="M113" s="133"/>
      <c r="N113" s="87"/>
      <c r="O113" s="89"/>
      <c r="P113" s="75"/>
    </row>
    <row r="114" spans="1:16" s="22" customFormat="1" ht="13.5" customHeight="1">
      <c r="A114" s="25"/>
      <c r="B114" s="128"/>
      <c r="C114" s="129"/>
      <c r="D114" s="26" t="s">
        <v>51</v>
      </c>
      <c r="E114" s="26"/>
      <c r="F114" s="27">
        <f>SUM(F104:F113)</f>
        <v>12</v>
      </c>
      <c r="G114" s="27">
        <f>SUM(G104:G107)</f>
        <v>1</v>
      </c>
      <c r="H114" s="25">
        <f>SUM(H104:H113)</f>
        <v>205</v>
      </c>
      <c r="I114" s="25">
        <f>SUM(I104:I113)</f>
        <v>165</v>
      </c>
      <c r="J114" s="28"/>
      <c r="K114" s="29"/>
      <c r="L114" s="28"/>
      <c r="M114" s="30"/>
      <c r="N114" s="31"/>
      <c r="O114" s="25"/>
      <c r="P114" s="32"/>
    </row>
    <row r="115" spans="1:16" s="22" customFormat="1" ht="13.5" customHeight="1">
      <c r="A115" s="45" t="s">
        <v>122</v>
      </c>
      <c r="B115" s="46"/>
      <c r="C115" s="46"/>
      <c r="D115" s="35"/>
      <c r="E115" s="47"/>
      <c r="F115" s="36"/>
      <c r="G115" s="36"/>
      <c r="H115" s="16"/>
      <c r="I115" s="16"/>
      <c r="J115" s="16"/>
      <c r="K115" s="16"/>
      <c r="L115" s="16"/>
      <c r="M115" s="48"/>
      <c r="N115" s="37"/>
      <c r="O115" s="38"/>
      <c r="P115" s="39"/>
    </row>
    <row r="116" spans="1:16" s="22" customFormat="1" ht="13.5" customHeight="1">
      <c r="A116" s="90">
        <v>1</v>
      </c>
      <c r="B116" s="92" t="s">
        <v>66</v>
      </c>
      <c r="C116" s="94">
        <v>201</v>
      </c>
      <c r="D116" s="96" t="s">
        <v>67</v>
      </c>
      <c r="E116" s="98" t="s">
        <v>123</v>
      </c>
      <c r="F116" s="82">
        <v>2</v>
      </c>
      <c r="G116" s="82">
        <v>1</v>
      </c>
      <c r="H116" s="80">
        <v>45</v>
      </c>
      <c r="I116" s="80">
        <v>45</v>
      </c>
      <c r="J116" s="74" t="s">
        <v>74</v>
      </c>
      <c r="K116" s="41"/>
      <c r="L116" s="24" t="s">
        <v>48</v>
      </c>
      <c r="M116" s="49" t="s">
        <v>124</v>
      </c>
      <c r="N116" s="86" t="s">
        <v>37</v>
      </c>
      <c r="O116" s="88"/>
      <c r="P116" s="74" t="s">
        <v>125</v>
      </c>
    </row>
    <row r="117" spans="1:16" s="22" customFormat="1" ht="17.25" customHeight="1">
      <c r="A117" s="91"/>
      <c r="B117" s="93" t="s">
        <v>66</v>
      </c>
      <c r="C117" s="95">
        <v>201</v>
      </c>
      <c r="D117" s="97" t="s">
        <v>67</v>
      </c>
      <c r="E117" s="99"/>
      <c r="F117" s="83"/>
      <c r="G117" s="83"/>
      <c r="H117" s="81"/>
      <c r="I117" s="81"/>
      <c r="J117" s="75"/>
      <c r="K117" s="41"/>
      <c r="L117" s="24" t="s">
        <v>45</v>
      </c>
      <c r="M117" s="50" t="s">
        <v>72</v>
      </c>
      <c r="N117" s="87"/>
      <c r="O117" s="89"/>
      <c r="P117" s="75"/>
    </row>
    <row r="118" spans="1:16" s="22" customFormat="1" ht="13.5" customHeight="1">
      <c r="A118" s="116">
        <v>2</v>
      </c>
      <c r="B118" s="118" t="s">
        <v>24</v>
      </c>
      <c r="C118" s="120">
        <v>201</v>
      </c>
      <c r="D118" s="122" t="s">
        <v>25</v>
      </c>
      <c r="E118" s="124" t="s">
        <v>105</v>
      </c>
      <c r="F118" s="110">
        <v>2</v>
      </c>
      <c r="G118" s="110"/>
      <c r="H118" s="126">
        <f>(F118+G118)*16</f>
        <v>32</v>
      </c>
      <c r="I118" s="126">
        <f aca="true" t="shared" si="2" ref="I118:I124">ROUND((H118*0.75),0)</f>
        <v>24</v>
      </c>
      <c r="J118" s="108" t="s">
        <v>63</v>
      </c>
      <c r="K118" s="44"/>
      <c r="L118" s="110" t="s">
        <v>35</v>
      </c>
      <c r="M118" s="112" t="s">
        <v>29</v>
      </c>
      <c r="N118" s="112" t="s">
        <v>30</v>
      </c>
      <c r="O118" s="114"/>
      <c r="P118" s="108" t="s">
        <v>121</v>
      </c>
    </row>
    <row r="119" spans="1:16" s="22" customFormat="1" ht="13.5" customHeight="1">
      <c r="A119" s="117"/>
      <c r="B119" s="119" t="s">
        <v>24</v>
      </c>
      <c r="C119" s="121">
        <v>201</v>
      </c>
      <c r="D119" s="123" t="s">
        <v>25</v>
      </c>
      <c r="E119" s="125"/>
      <c r="F119" s="111"/>
      <c r="G119" s="111"/>
      <c r="H119" s="127"/>
      <c r="I119" s="127"/>
      <c r="J119" s="109"/>
      <c r="K119" s="44"/>
      <c r="L119" s="111"/>
      <c r="M119" s="113"/>
      <c r="N119" s="113"/>
      <c r="O119" s="115"/>
      <c r="P119" s="109"/>
    </row>
    <row r="120" spans="1:16" s="22" customFormat="1" ht="14.25" customHeight="1">
      <c r="A120" s="90">
        <v>3</v>
      </c>
      <c r="B120" s="92" t="s">
        <v>107</v>
      </c>
      <c r="C120" s="94">
        <v>364</v>
      </c>
      <c r="D120" s="96" t="s">
        <v>108</v>
      </c>
      <c r="E120" s="98" t="s">
        <v>109</v>
      </c>
      <c r="F120" s="82">
        <v>3</v>
      </c>
      <c r="G120" s="82"/>
      <c r="H120" s="80">
        <f>(F120+G120)*16</f>
        <v>48</v>
      </c>
      <c r="I120" s="80">
        <f>ROUND((H120*0.75),0)</f>
        <v>36</v>
      </c>
      <c r="J120" s="74" t="s">
        <v>27</v>
      </c>
      <c r="K120" s="41"/>
      <c r="L120" s="82" t="s">
        <v>50</v>
      </c>
      <c r="M120" s="84" t="s">
        <v>126</v>
      </c>
      <c r="N120" s="86" t="s">
        <v>37</v>
      </c>
      <c r="O120" s="88"/>
      <c r="P120" s="74" t="s">
        <v>127</v>
      </c>
    </row>
    <row r="121" spans="1:16" s="22" customFormat="1" ht="10.5" customHeight="1">
      <c r="A121" s="91"/>
      <c r="B121" s="93" t="s">
        <v>107</v>
      </c>
      <c r="C121" s="95">
        <v>364</v>
      </c>
      <c r="D121" s="97" t="s">
        <v>108</v>
      </c>
      <c r="E121" s="99"/>
      <c r="F121" s="83"/>
      <c r="G121" s="83"/>
      <c r="H121" s="81"/>
      <c r="I121" s="81"/>
      <c r="J121" s="75"/>
      <c r="K121" s="41"/>
      <c r="L121" s="83"/>
      <c r="M121" s="85"/>
      <c r="N121" s="87"/>
      <c r="O121" s="89"/>
      <c r="P121" s="75"/>
    </row>
    <row r="122" spans="1:16" s="22" customFormat="1" ht="15" customHeight="1">
      <c r="A122" s="90">
        <v>4</v>
      </c>
      <c r="B122" s="92" t="s">
        <v>111</v>
      </c>
      <c r="C122" s="94">
        <v>403</v>
      </c>
      <c r="D122" s="96" t="s">
        <v>112</v>
      </c>
      <c r="E122" s="98" t="s">
        <v>113</v>
      </c>
      <c r="F122" s="82">
        <v>3</v>
      </c>
      <c r="G122" s="82"/>
      <c r="H122" s="80">
        <f>(F122+G122)*16</f>
        <v>48</v>
      </c>
      <c r="I122" s="80">
        <f t="shared" si="2"/>
        <v>36</v>
      </c>
      <c r="J122" s="74" t="s">
        <v>27</v>
      </c>
      <c r="K122" s="41"/>
      <c r="L122" s="104" t="s">
        <v>41</v>
      </c>
      <c r="M122" s="106" t="s">
        <v>150</v>
      </c>
      <c r="N122" s="86" t="s">
        <v>37</v>
      </c>
      <c r="O122" s="88"/>
      <c r="P122" s="74" t="s">
        <v>127</v>
      </c>
    </row>
    <row r="123" spans="1:16" s="22" customFormat="1" ht="17.25" customHeight="1">
      <c r="A123" s="91"/>
      <c r="B123" s="93" t="s">
        <v>111</v>
      </c>
      <c r="C123" s="95">
        <v>403</v>
      </c>
      <c r="D123" s="97" t="s">
        <v>112</v>
      </c>
      <c r="E123" s="99"/>
      <c r="F123" s="83"/>
      <c r="G123" s="83"/>
      <c r="H123" s="81"/>
      <c r="I123" s="81"/>
      <c r="J123" s="75"/>
      <c r="K123" s="41"/>
      <c r="L123" s="105"/>
      <c r="M123" s="107"/>
      <c r="N123" s="87"/>
      <c r="O123" s="89"/>
      <c r="P123" s="75"/>
    </row>
    <row r="124" spans="1:16" s="22" customFormat="1" ht="11.25" customHeight="1">
      <c r="A124" s="90">
        <v>5</v>
      </c>
      <c r="B124" s="92" t="s">
        <v>114</v>
      </c>
      <c r="C124" s="94">
        <v>403</v>
      </c>
      <c r="D124" s="96" t="s">
        <v>115</v>
      </c>
      <c r="E124" s="98" t="s">
        <v>116</v>
      </c>
      <c r="F124" s="82">
        <v>2</v>
      </c>
      <c r="G124" s="82"/>
      <c r="H124" s="80">
        <f>(F124+G124)*16</f>
        <v>32</v>
      </c>
      <c r="I124" s="80">
        <f t="shared" si="2"/>
        <v>24</v>
      </c>
      <c r="J124" s="74" t="s">
        <v>117</v>
      </c>
      <c r="K124" s="41"/>
      <c r="L124" s="130"/>
      <c r="M124" s="132"/>
      <c r="N124" s="86" t="s">
        <v>37</v>
      </c>
      <c r="O124" s="88"/>
      <c r="P124" s="74" t="s">
        <v>127</v>
      </c>
    </row>
    <row r="125" spans="1:16" s="22" customFormat="1" ht="12.75" customHeight="1">
      <c r="A125" s="91"/>
      <c r="B125" s="93" t="s">
        <v>114</v>
      </c>
      <c r="C125" s="95">
        <v>403</v>
      </c>
      <c r="D125" s="97" t="s">
        <v>115</v>
      </c>
      <c r="E125" s="99"/>
      <c r="F125" s="83"/>
      <c r="G125" s="83"/>
      <c r="H125" s="81"/>
      <c r="I125" s="81"/>
      <c r="J125" s="75"/>
      <c r="K125" s="41"/>
      <c r="L125" s="131"/>
      <c r="M125" s="133"/>
      <c r="N125" s="87"/>
      <c r="O125" s="89"/>
      <c r="P125" s="75"/>
    </row>
    <row r="126" spans="1:16" s="22" customFormat="1" ht="13.5" customHeight="1">
      <c r="A126" s="25"/>
      <c r="B126" s="128"/>
      <c r="C126" s="129"/>
      <c r="D126" s="26" t="s">
        <v>51</v>
      </c>
      <c r="E126" s="26"/>
      <c r="F126" s="27">
        <f>SUM(F116:F125)</f>
        <v>12</v>
      </c>
      <c r="G126" s="27">
        <f>SUM(G116:G125)</f>
        <v>1</v>
      </c>
      <c r="H126" s="25">
        <f>SUM(H116:H125)</f>
        <v>205</v>
      </c>
      <c r="I126" s="25">
        <f>SUM(I116:I125)</f>
        <v>165</v>
      </c>
      <c r="J126" s="28"/>
      <c r="K126" s="29"/>
      <c r="L126" s="28"/>
      <c r="M126" s="30"/>
      <c r="N126" s="31"/>
      <c r="O126" s="25"/>
      <c r="P126" s="32"/>
    </row>
    <row r="127" spans="1:16" s="22" customFormat="1" ht="13.5" customHeight="1">
      <c r="A127" s="45" t="s">
        <v>128</v>
      </c>
      <c r="B127" s="46"/>
      <c r="C127" s="46"/>
      <c r="D127" s="35"/>
      <c r="E127" s="47"/>
      <c r="F127" s="36"/>
      <c r="G127" s="36"/>
      <c r="H127" s="16"/>
      <c r="I127" s="16"/>
      <c r="J127" s="16"/>
      <c r="K127" s="16"/>
      <c r="L127" s="16"/>
      <c r="M127" s="48"/>
      <c r="N127" s="37"/>
      <c r="O127" s="38"/>
      <c r="P127" s="39"/>
    </row>
    <row r="128" spans="1:16" s="22" customFormat="1" ht="15" customHeight="1">
      <c r="A128" s="90">
        <v>1</v>
      </c>
      <c r="B128" s="92" t="s">
        <v>107</v>
      </c>
      <c r="C128" s="94">
        <v>364</v>
      </c>
      <c r="D128" s="96" t="s">
        <v>108</v>
      </c>
      <c r="E128" s="98" t="s">
        <v>109</v>
      </c>
      <c r="F128" s="82">
        <v>3</v>
      </c>
      <c r="G128" s="82"/>
      <c r="H128" s="80">
        <f>(F128+G128)*16</f>
        <v>48</v>
      </c>
      <c r="I128" s="80">
        <f>ROUND((H128*0.75),0)</f>
        <v>36</v>
      </c>
      <c r="J128" s="74" t="s">
        <v>27</v>
      </c>
      <c r="K128" s="41"/>
      <c r="L128" s="82" t="s">
        <v>50</v>
      </c>
      <c r="M128" s="84" t="s">
        <v>126</v>
      </c>
      <c r="N128" s="86" t="s">
        <v>37</v>
      </c>
      <c r="O128" s="88"/>
      <c r="P128" s="74" t="s">
        <v>127</v>
      </c>
    </row>
    <row r="129" spans="1:16" s="22" customFormat="1" ht="12" customHeight="1">
      <c r="A129" s="91"/>
      <c r="B129" s="93" t="s">
        <v>107</v>
      </c>
      <c r="C129" s="95">
        <v>364</v>
      </c>
      <c r="D129" s="97" t="s">
        <v>108</v>
      </c>
      <c r="E129" s="99"/>
      <c r="F129" s="83"/>
      <c r="G129" s="83"/>
      <c r="H129" s="81"/>
      <c r="I129" s="81"/>
      <c r="J129" s="75"/>
      <c r="K129" s="41"/>
      <c r="L129" s="83"/>
      <c r="M129" s="85"/>
      <c r="N129" s="87"/>
      <c r="O129" s="89"/>
      <c r="P129" s="75"/>
    </row>
    <row r="130" spans="1:16" s="22" customFormat="1" ht="15" customHeight="1">
      <c r="A130" s="90">
        <v>2</v>
      </c>
      <c r="B130" s="92" t="s">
        <v>111</v>
      </c>
      <c r="C130" s="94">
        <v>403</v>
      </c>
      <c r="D130" s="96" t="s">
        <v>112</v>
      </c>
      <c r="E130" s="98" t="s">
        <v>113</v>
      </c>
      <c r="F130" s="82">
        <v>3</v>
      </c>
      <c r="G130" s="82"/>
      <c r="H130" s="80">
        <f>(F130+G130)*16</f>
        <v>48</v>
      </c>
      <c r="I130" s="80">
        <f>ROUND((H130*0.75),0)</f>
        <v>36</v>
      </c>
      <c r="J130" s="74" t="s">
        <v>27</v>
      </c>
      <c r="K130" s="41"/>
      <c r="L130" s="104" t="s">
        <v>41</v>
      </c>
      <c r="M130" s="106" t="s">
        <v>150</v>
      </c>
      <c r="N130" s="86" t="s">
        <v>37</v>
      </c>
      <c r="O130" s="88"/>
      <c r="P130" s="74" t="s">
        <v>127</v>
      </c>
    </row>
    <row r="131" spans="1:16" s="22" customFormat="1" ht="15" customHeight="1">
      <c r="A131" s="91">
        <v>3</v>
      </c>
      <c r="B131" s="93" t="s">
        <v>111</v>
      </c>
      <c r="C131" s="95">
        <v>403</v>
      </c>
      <c r="D131" s="97" t="s">
        <v>112</v>
      </c>
      <c r="E131" s="99"/>
      <c r="F131" s="83"/>
      <c r="G131" s="83"/>
      <c r="H131" s="81"/>
      <c r="I131" s="81"/>
      <c r="J131" s="75"/>
      <c r="K131" s="41"/>
      <c r="L131" s="105"/>
      <c r="M131" s="107"/>
      <c r="N131" s="87"/>
      <c r="O131" s="89"/>
      <c r="P131" s="75"/>
    </row>
    <row r="132" spans="1:16" s="22" customFormat="1" ht="11.25" customHeight="1">
      <c r="A132" s="90">
        <v>3</v>
      </c>
      <c r="B132" s="92" t="s">
        <v>114</v>
      </c>
      <c r="C132" s="94">
        <v>403</v>
      </c>
      <c r="D132" s="96" t="s">
        <v>115</v>
      </c>
      <c r="E132" s="98" t="s">
        <v>116</v>
      </c>
      <c r="F132" s="82">
        <v>2</v>
      </c>
      <c r="G132" s="82"/>
      <c r="H132" s="80">
        <f>(F132+G132)*16</f>
        <v>32</v>
      </c>
      <c r="I132" s="80">
        <f>ROUND((H132*0.75),0)</f>
        <v>24</v>
      </c>
      <c r="J132" s="74" t="s">
        <v>117</v>
      </c>
      <c r="K132" s="41"/>
      <c r="L132" s="130"/>
      <c r="M132" s="132"/>
      <c r="N132" s="86" t="s">
        <v>37</v>
      </c>
      <c r="O132" s="88"/>
      <c r="P132" s="74" t="s">
        <v>127</v>
      </c>
    </row>
    <row r="133" spans="1:16" s="22" customFormat="1" ht="13.5" customHeight="1">
      <c r="A133" s="91">
        <v>4.14285714285715</v>
      </c>
      <c r="B133" s="93" t="s">
        <v>114</v>
      </c>
      <c r="C133" s="95">
        <v>403</v>
      </c>
      <c r="D133" s="97" t="s">
        <v>115</v>
      </c>
      <c r="E133" s="99"/>
      <c r="F133" s="83"/>
      <c r="G133" s="83"/>
      <c r="H133" s="81"/>
      <c r="I133" s="81"/>
      <c r="J133" s="75"/>
      <c r="K133" s="41"/>
      <c r="L133" s="131"/>
      <c r="M133" s="133"/>
      <c r="N133" s="87"/>
      <c r="O133" s="89"/>
      <c r="P133" s="75"/>
    </row>
    <row r="134" spans="1:16" s="22" customFormat="1" ht="13.5" customHeight="1">
      <c r="A134" s="25"/>
      <c r="B134" s="128"/>
      <c r="C134" s="129"/>
      <c r="D134" s="26" t="s">
        <v>51</v>
      </c>
      <c r="E134" s="26"/>
      <c r="F134" s="27">
        <f>SUM(F128:F133)</f>
        <v>8</v>
      </c>
      <c r="G134" s="27">
        <f>SUM(G128:G133)</f>
        <v>0</v>
      </c>
      <c r="H134" s="25">
        <f>SUM(H128:H133)</f>
        <v>128</v>
      </c>
      <c r="I134" s="25">
        <f>SUM(I128:I133)</f>
        <v>96</v>
      </c>
      <c r="J134" s="28"/>
      <c r="K134" s="29"/>
      <c r="L134" s="28"/>
      <c r="M134" s="30"/>
      <c r="N134" s="31"/>
      <c r="O134" s="25"/>
      <c r="P134" s="32"/>
    </row>
    <row r="135" spans="1:16" s="22" customFormat="1" ht="13.5" customHeight="1">
      <c r="A135" s="40" t="s">
        <v>129</v>
      </c>
      <c r="B135" s="46"/>
      <c r="C135" s="46"/>
      <c r="D135" s="35"/>
      <c r="E135" s="47"/>
      <c r="F135" s="36"/>
      <c r="G135" s="36"/>
      <c r="H135" s="16"/>
      <c r="I135" s="16"/>
      <c r="J135" s="16"/>
      <c r="K135" s="16"/>
      <c r="L135" s="16"/>
      <c r="M135" s="48"/>
      <c r="N135" s="37"/>
      <c r="O135" s="38"/>
      <c r="P135" s="39"/>
    </row>
    <row r="136" spans="1:16" s="22" customFormat="1" ht="12" customHeight="1">
      <c r="A136" s="90">
        <v>1</v>
      </c>
      <c r="B136" s="92" t="s">
        <v>66</v>
      </c>
      <c r="C136" s="94">
        <v>201</v>
      </c>
      <c r="D136" s="96" t="s">
        <v>67</v>
      </c>
      <c r="E136" s="98" t="s">
        <v>119</v>
      </c>
      <c r="F136" s="82">
        <v>2</v>
      </c>
      <c r="G136" s="82">
        <v>1</v>
      </c>
      <c r="H136" s="80">
        <v>45</v>
      </c>
      <c r="I136" s="80">
        <v>45</v>
      </c>
      <c r="J136" s="74" t="s">
        <v>69</v>
      </c>
      <c r="K136" s="41"/>
      <c r="L136" s="24" t="s">
        <v>28</v>
      </c>
      <c r="M136" s="42" t="s">
        <v>88</v>
      </c>
      <c r="N136" s="86" t="s">
        <v>37</v>
      </c>
      <c r="O136" s="88"/>
      <c r="P136" s="74" t="s">
        <v>120</v>
      </c>
    </row>
    <row r="137" spans="1:16" s="22" customFormat="1" ht="12" customHeight="1">
      <c r="A137" s="91"/>
      <c r="B137" s="93" t="s">
        <v>66</v>
      </c>
      <c r="C137" s="95">
        <v>201</v>
      </c>
      <c r="D137" s="97" t="s">
        <v>67</v>
      </c>
      <c r="E137" s="99"/>
      <c r="F137" s="83"/>
      <c r="G137" s="83"/>
      <c r="H137" s="81"/>
      <c r="I137" s="81"/>
      <c r="J137" s="75"/>
      <c r="K137" s="41"/>
      <c r="L137" s="24" t="s">
        <v>50</v>
      </c>
      <c r="M137" s="43" t="s">
        <v>72</v>
      </c>
      <c r="N137" s="87"/>
      <c r="O137" s="89"/>
      <c r="P137" s="75"/>
    </row>
    <row r="138" spans="1:16" s="22" customFormat="1" ht="11.25" customHeight="1">
      <c r="A138" s="116">
        <v>2</v>
      </c>
      <c r="B138" s="118" t="s">
        <v>24</v>
      </c>
      <c r="C138" s="120">
        <v>201</v>
      </c>
      <c r="D138" s="122" t="s">
        <v>25</v>
      </c>
      <c r="E138" s="124" t="s">
        <v>105</v>
      </c>
      <c r="F138" s="110">
        <v>2</v>
      </c>
      <c r="G138" s="110"/>
      <c r="H138" s="126">
        <f>(F138+G138)*16</f>
        <v>32</v>
      </c>
      <c r="I138" s="126">
        <f>ROUND((H138*0.75),0)</f>
        <v>24</v>
      </c>
      <c r="J138" s="108" t="s">
        <v>63</v>
      </c>
      <c r="K138" s="44"/>
      <c r="L138" s="110" t="s">
        <v>35</v>
      </c>
      <c r="M138" s="112" t="s">
        <v>29</v>
      </c>
      <c r="N138" s="112" t="s">
        <v>30</v>
      </c>
      <c r="O138" s="114"/>
      <c r="P138" s="108" t="s">
        <v>121</v>
      </c>
    </row>
    <row r="139" spans="1:16" s="22" customFormat="1" ht="12.75" customHeight="1">
      <c r="A139" s="117"/>
      <c r="B139" s="119" t="s">
        <v>24</v>
      </c>
      <c r="C139" s="121">
        <v>201</v>
      </c>
      <c r="D139" s="123" t="s">
        <v>25</v>
      </c>
      <c r="E139" s="125"/>
      <c r="F139" s="111"/>
      <c r="G139" s="111"/>
      <c r="H139" s="127"/>
      <c r="I139" s="127"/>
      <c r="J139" s="109"/>
      <c r="K139" s="44"/>
      <c r="L139" s="111"/>
      <c r="M139" s="113"/>
      <c r="N139" s="113"/>
      <c r="O139" s="115"/>
      <c r="P139" s="109"/>
    </row>
    <row r="140" spans="1:16" s="22" customFormat="1" ht="12.75" customHeight="1">
      <c r="A140" s="90">
        <v>3</v>
      </c>
      <c r="B140" s="92" t="s">
        <v>130</v>
      </c>
      <c r="C140" s="94">
        <v>364</v>
      </c>
      <c r="D140" s="96" t="s">
        <v>131</v>
      </c>
      <c r="E140" s="98" t="s">
        <v>132</v>
      </c>
      <c r="F140" s="82">
        <v>2</v>
      </c>
      <c r="G140" s="82">
        <v>1</v>
      </c>
      <c r="H140" s="80">
        <f>(F140+G140)*16</f>
        <v>48</v>
      </c>
      <c r="I140" s="80">
        <f>ROUND((H140*0.75),0)</f>
        <v>36</v>
      </c>
      <c r="J140" s="74" t="s">
        <v>27</v>
      </c>
      <c r="K140" s="41"/>
      <c r="L140" s="104" t="s">
        <v>48</v>
      </c>
      <c r="M140" s="106" t="s">
        <v>133</v>
      </c>
      <c r="N140" s="86" t="s">
        <v>37</v>
      </c>
      <c r="O140" s="88"/>
      <c r="P140" s="74"/>
    </row>
    <row r="141" spans="1:16" s="22" customFormat="1" ht="13.5" customHeight="1">
      <c r="A141" s="91"/>
      <c r="B141" s="93" t="s">
        <v>130</v>
      </c>
      <c r="C141" s="95">
        <v>364</v>
      </c>
      <c r="D141" s="97" t="s">
        <v>131</v>
      </c>
      <c r="E141" s="99"/>
      <c r="F141" s="83"/>
      <c r="G141" s="83"/>
      <c r="H141" s="81"/>
      <c r="I141" s="81"/>
      <c r="J141" s="75"/>
      <c r="K141" s="41"/>
      <c r="L141" s="105"/>
      <c r="M141" s="107"/>
      <c r="N141" s="87"/>
      <c r="O141" s="89"/>
      <c r="P141" s="75"/>
    </row>
    <row r="142" spans="1:16" s="22" customFormat="1" ht="11.25" customHeight="1">
      <c r="A142" s="90">
        <v>4</v>
      </c>
      <c r="B142" s="92" t="s">
        <v>130</v>
      </c>
      <c r="C142" s="94">
        <v>405</v>
      </c>
      <c r="D142" s="96" t="s">
        <v>134</v>
      </c>
      <c r="E142" s="98" t="s">
        <v>135</v>
      </c>
      <c r="F142" s="82">
        <v>2</v>
      </c>
      <c r="G142" s="82"/>
      <c r="H142" s="80">
        <f>(F142+G142)*16</f>
        <v>32</v>
      </c>
      <c r="I142" s="80">
        <f>ROUND((H142*0.75),0)</f>
        <v>24</v>
      </c>
      <c r="J142" s="74" t="s">
        <v>99</v>
      </c>
      <c r="K142" s="41"/>
      <c r="L142" s="100"/>
      <c r="M142" s="102"/>
      <c r="N142" s="86" t="s">
        <v>37</v>
      </c>
      <c r="O142" s="88"/>
      <c r="P142" s="74"/>
    </row>
    <row r="143" spans="1:16" s="22" customFormat="1" ht="10.5" customHeight="1">
      <c r="A143" s="91"/>
      <c r="B143" s="93" t="s">
        <v>130</v>
      </c>
      <c r="C143" s="95">
        <v>405</v>
      </c>
      <c r="D143" s="97" t="s">
        <v>134</v>
      </c>
      <c r="E143" s="99"/>
      <c r="F143" s="83"/>
      <c r="G143" s="83"/>
      <c r="H143" s="81"/>
      <c r="I143" s="81"/>
      <c r="J143" s="75"/>
      <c r="K143" s="41"/>
      <c r="L143" s="101"/>
      <c r="M143" s="103"/>
      <c r="N143" s="87"/>
      <c r="O143" s="89"/>
      <c r="P143" s="75"/>
    </row>
    <row r="144" spans="1:16" s="22" customFormat="1" ht="12.75" customHeight="1">
      <c r="A144" s="90">
        <v>5</v>
      </c>
      <c r="B144" s="92" t="s">
        <v>136</v>
      </c>
      <c r="C144" s="94">
        <v>423</v>
      </c>
      <c r="D144" s="96" t="s">
        <v>137</v>
      </c>
      <c r="E144" s="98" t="s">
        <v>138</v>
      </c>
      <c r="F144" s="82">
        <v>3</v>
      </c>
      <c r="G144" s="82"/>
      <c r="H144" s="80">
        <f>32*2</f>
        <v>64</v>
      </c>
      <c r="I144" s="80">
        <v>24</v>
      </c>
      <c r="J144" s="74" t="s">
        <v>27</v>
      </c>
      <c r="K144" s="41"/>
      <c r="L144" s="82" t="s">
        <v>45</v>
      </c>
      <c r="M144" s="84" t="s">
        <v>139</v>
      </c>
      <c r="N144" s="86" t="s">
        <v>37</v>
      </c>
      <c r="O144" s="88"/>
      <c r="P144" s="74"/>
    </row>
    <row r="145" spans="1:16" s="22" customFormat="1" ht="13.5" customHeight="1">
      <c r="A145" s="91"/>
      <c r="B145" s="93" t="s">
        <v>136</v>
      </c>
      <c r="C145" s="95">
        <v>423</v>
      </c>
      <c r="D145" s="97" t="s">
        <v>137</v>
      </c>
      <c r="E145" s="99"/>
      <c r="F145" s="83"/>
      <c r="G145" s="83"/>
      <c r="H145" s="81"/>
      <c r="I145" s="81"/>
      <c r="J145" s="75"/>
      <c r="K145" s="41"/>
      <c r="L145" s="83"/>
      <c r="M145" s="85"/>
      <c r="N145" s="87"/>
      <c r="O145" s="89"/>
      <c r="P145" s="75"/>
    </row>
    <row r="146" spans="1:16" s="22" customFormat="1" ht="13.5" customHeight="1">
      <c r="A146" s="51"/>
      <c r="B146" s="76"/>
      <c r="C146" s="77"/>
      <c r="D146" s="52" t="s">
        <v>51</v>
      </c>
      <c r="E146" s="26"/>
      <c r="F146" s="9">
        <f>SUM(F136:F145)</f>
        <v>11</v>
      </c>
      <c r="G146" s="9">
        <f>SUM(G136:G145)</f>
        <v>2</v>
      </c>
      <c r="H146" s="51">
        <f>SUM(H136:H145)</f>
        <v>221</v>
      </c>
      <c r="I146" s="51">
        <f>SUM(I136:I145)</f>
        <v>153</v>
      </c>
      <c r="J146" s="53"/>
      <c r="K146" s="54">
        <f>SUM(K138:K141)</f>
        <v>0</v>
      </c>
      <c r="L146" s="53"/>
      <c r="M146" s="55"/>
      <c r="N146" s="56"/>
      <c r="O146" s="51"/>
      <c r="P146" s="57"/>
    </row>
    <row r="147" ht="8.25" customHeight="1"/>
    <row r="148" spans="1:16" s="66" customFormat="1" ht="12.75" customHeight="1">
      <c r="A148" s="63" t="s">
        <v>140</v>
      </c>
      <c r="B148" s="64"/>
      <c r="C148" s="65"/>
      <c r="E148" s="67"/>
      <c r="F148" s="68"/>
      <c r="G148" s="68"/>
      <c r="I148" s="73" t="s">
        <v>141</v>
      </c>
      <c r="J148" s="73"/>
      <c r="K148" s="73"/>
      <c r="L148" s="73"/>
      <c r="N148" s="73" t="s">
        <v>142</v>
      </c>
      <c r="O148" s="73"/>
      <c r="P148" s="73"/>
    </row>
    <row r="149" spans="1:16" s="66" customFormat="1" ht="13.5">
      <c r="A149" s="64"/>
      <c r="B149" s="69" t="s">
        <v>143</v>
      </c>
      <c r="C149" s="64"/>
      <c r="E149" s="70"/>
      <c r="F149" s="68"/>
      <c r="G149" s="68"/>
      <c r="I149" s="78" t="s">
        <v>144</v>
      </c>
      <c r="J149" s="78"/>
      <c r="K149" s="78"/>
      <c r="L149" s="78"/>
      <c r="N149" s="79" t="s">
        <v>144</v>
      </c>
      <c r="O149" s="79"/>
      <c r="P149" s="79"/>
    </row>
    <row r="150" spans="1:16" s="66" customFormat="1" ht="13.5">
      <c r="A150" s="64"/>
      <c r="B150" s="71" t="s">
        <v>145</v>
      </c>
      <c r="C150" s="64"/>
      <c r="E150" s="70"/>
      <c r="F150" s="68"/>
      <c r="G150" s="68"/>
      <c r="L150" s="65"/>
      <c r="N150" s="68"/>
      <c r="O150" s="65"/>
      <c r="P150" s="65"/>
    </row>
    <row r="151" spans="1:14" s="66" customFormat="1" ht="17.25" customHeight="1">
      <c r="A151" s="64"/>
      <c r="B151" s="72" t="s">
        <v>146</v>
      </c>
      <c r="C151" s="65"/>
      <c r="E151" s="67"/>
      <c r="F151" s="68"/>
      <c r="G151" s="68"/>
      <c r="N151" s="68"/>
    </row>
    <row r="152" spans="1:16" ht="15.75" customHeight="1">
      <c r="A152" s="64"/>
      <c r="I152" s="73" t="s">
        <v>147</v>
      </c>
      <c r="J152" s="73"/>
      <c r="K152" s="73"/>
      <c r="L152" s="73"/>
      <c r="N152" s="73" t="s">
        <v>148</v>
      </c>
      <c r="O152" s="73"/>
      <c r="P152" s="73"/>
    </row>
  </sheetData>
  <sheetProtection/>
  <mergeCells count="870">
    <mergeCell ref="A1:D1"/>
    <mergeCell ref="E1:P1"/>
    <mergeCell ref="A2:D2"/>
    <mergeCell ref="E2:P2"/>
    <mergeCell ref="A3:D3"/>
    <mergeCell ref="E3:P3"/>
    <mergeCell ref="A5:A6"/>
    <mergeCell ref="B5:C5"/>
    <mergeCell ref="D5:D6"/>
    <mergeCell ref="E5:E6"/>
    <mergeCell ref="F5:G5"/>
    <mergeCell ref="H5:H6"/>
    <mergeCell ref="I5:I6"/>
    <mergeCell ref="J5:J6"/>
    <mergeCell ref="K5:K6"/>
    <mergeCell ref="L5:L6"/>
    <mergeCell ref="M5:M6"/>
    <mergeCell ref="N5:N6"/>
    <mergeCell ref="O5:O6"/>
    <mergeCell ref="P5:P6"/>
    <mergeCell ref="A8:A9"/>
    <mergeCell ref="B8:B9"/>
    <mergeCell ref="C8:C9"/>
    <mergeCell ref="D8:D9"/>
    <mergeCell ref="E8:E9"/>
    <mergeCell ref="F8:F9"/>
    <mergeCell ref="G8:G9"/>
    <mergeCell ref="H8:H9"/>
    <mergeCell ref="I8:I9"/>
    <mergeCell ref="J8:J9"/>
    <mergeCell ref="K8:K9"/>
    <mergeCell ref="L8:L9"/>
    <mergeCell ref="M8:M9"/>
    <mergeCell ref="N8:N9"/>
    <mergeCell ref="O8:O9"/>
    <mergeCell ref="P8:P9"/>
    <mergeCell ref="A10:A11"/>
    <mergeCell ref="B10:B11"/>
    <mergeCell ref="C10:C11"/>
    <mergeCell ref="D10:D11"/>
    <mergeCell ref="E10:E11"/>
    <mergeCell ref="F10:F11"/>
    <mergeCell ref="G10:G11"/>
    <mergeCell ref="H10:H11"/>
    <mergeCell ref="I10:I11"/>
    <mergeCell ref="J10:J11"/>
    <mergeCell ref="K10:K11"/>
    <mergeCell ref="L10:L11"/>
    <mergeCell ref="M10:M11"/>
    <mergeCell ref="N10:N11"/>
    <mergeCell ref="O10:O11"/>
    <mergeCell ref="P10:P11"/>
    <mergeCell ref="A12:A13"/>
    <mergeCell ref="B12:B13"/>
    <mergeCell ref="C12:C13"/>
    <mergeCell ref="D12:D13"/>
    <mergeCell ref="E12:E13"/>
    <mergeCell ref="F12:F13"/>
    <mergeCell ref="G12:G13"/>
    <mergeCell ref="H12:H13"/>
    <mergeCell ref="I12:I13"/>
    <mergeCell ref="J12:J13"/>
    <mergeCell ref="K12:K13"/>
    <mergeCell ref="L12:L13"/>
    <mergeCell ref="M12:M13"/>
    <mergeCell ref="N12:N13"/>
    <mergeCell ref="O12:O13"/>
    <mergeCell ref="P12:P13"/>
    <mergeCell ref="A14:A15"/>
    <mergeCell ref="B14:B15"/>
    <mergeCell ref="C14:C15"/>
    <mergeCell ref="D14:D15"/>
    <mergeCell ref="E14:E15"/>
    <mergeCell ref="F14:F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A16:A17"/>
    <mergeCell ref="B16:B17"/>
    <mergeCell ref="C16:C17"/>
    <mergeCell ref="D16:D17"/>
    <mergeCell ref="E16:E17"/>
    <mergeCell ref="F16:F17"/>
    <mergeCell ref="G16:G17"/>
    <mergeCell ref="H16:H17"/>
    <mergeCell ref="I16:I17"/>
    <mergeCell ref="J16:J17"/>
    <mergeCell ref="K16:K17"/>
    <mergeCell ref="M16:M17"/>
    <mergeCell ref="N16:N17"/>
    <mergeCell ref="O16:O17"/>
    <mergeCell ref="P16:P17"/>
    <mergeCell ref="B18:C18"/>
    <mergeCell ref="A20:A21"/>
    <mergeCell ref="B20:B21"/>
    <mergeCell ref="C20:C21"/>
    <mergeCell ref="D20:D21"/>
    <mergeCell ref="E20:E21"/>
    <mergeCell ref="F20:F21"/>
    <mergeCell ref="G20:G21"/>
    <mergeCell ref="H20:H21"/>
    <mergeCell ref="I20:I21"/>
    <mergeCell ref="J20:J21"/>
    <mergeCell ref="K20:K21"/>
    <mergeCell ref="L20:L21"/>
    <mergeCell ref="M20:M21"/>
    <mergeCell ref="N20:N21"/>
    <mergeCell ref="O20:O21"/>
    <mergeCell ref="P20:P21"/>
    <mergeCell ref="A22:A23"/>
    <mergeCell ref="B22:B23"/>
    <mergeCell ref="C22:C23"/>
    <mergeCell ref="D22:D23"/>
    <mergeCell ref="E22:E23"/>
    <mergeCell ref="F22:F23"/>
    <mergeCell ref="G22:G23"/>
    <mergeCell ref="H22:H23"/>
    <mergeCell ref="I22:I23"/>
    <mergeCell ref="J22:J23"/>
    <mergeCell ref="K22:K23"/>
    <mergeCell ref="L22:L23"/>
    <mergeCell ref="M22:M23"/>
    <mergeCell ref="N22:N23"/>
    <mergeCell ref="O22:O23"/>
    <mergeCell ref="P22:P23"/>
    <mergeCell ref="A24:A25"/>
    <mergeCell ref="B24:B25"/>
    <mergeCell ref="C24:C25"/>
    <mergeCell ref="D24:D25"/>
    <mergeCell ref="E24:E25"/>
    <mergeCell ref="F24:F25"/>
    <mergeCell ref="G24:G25"/>
    <mergeCell ref="H24:H25"/>
    <mergeCell ref="I24:I25"/>
    <mergeCell ref="J24:J25"/>
    <mergeCell ref="K24:K25"/>
    <mergeCell ref="L24:L25"/>
    <mergeCell ref="M24:M25"/>
    <mergeCell ref="N24:N25"/>
    <mergeCell ref="O24:O25"/>
    <mergeCell ref="P24:P25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K26:K27"/>
    <mergeCell ref="M26:M27"/>
    <mergeCell ref="N26:N27"/>
    <mergeCell ref="O26:O27"/>
    <mergeCell ref="P26:P27"/>
    <mergeCell ref="B28:C28"/>
    <mergeCell ref="A30:A31"/>
    <mergeCell ref="B30:B31"/>
    <mergeCell ref="C30:C31"/>
    <mergeCell ref="D30:D31"/>
    <mergeCell ref="E30:E31"/>
    <mergeCell ref="F30:F31"/>
    <mergeCell ref="G30:G31"/>
    <mergeCell ref="H30:H31"/>
    <mergeCell ref="I30:I31"/>
    <mergeCell ref="J30:J31"/>
    <mergeCell ref="K30:K31"/>
    <mergeCell ref="L30:L31"/>
    <mergeCell ref="M30:M31"/>
    <mergeCell ref="N30:N31"/>
    <mergeCell ref="O30:O31"/>
    <mergeCell ref="P30:P31"/>
    <mergeCell ref="A32:A33"/>
    <mergeCell ref="B32:B33"/>
    <mergeCell ref="C32:C33"/>
    <mergeCell ref="D32:D33"/>
    <mergeCell ref="E32:E33"/>
    <mergeCell ref="F32:F33"/>
    <mergeCell ref="G32:G33"/>
    <mergeCell ref="H32:H33"/>
    <mergeCell ref="I32:I33"/>
    <mergeCell ref="J32:J33"/>
    <mergeCell ref="L32:L33"/>
    <mergeCell ref="M32:M33"/>
    <mergeCell ref="N32:N33"/>
    <mergeCell ref="O32:O33"/>
    <mergeCell ref="P32:P33"/>
    <mergeCell ref="A34:A36"/>
    <mergeCell ref="B34:B36"/>
    <mergeCell ref="C34:C36"/>
    <mergeCell ref="D34:D36"/>
    <mergeCell ref="E34:E36"/>
    <mergeCell ref="F34:F36"/>
    <mergeCell ref="G34:G36"/>
    <mergeCell ref="H34:H36"/>
    <mergeCell ref="I34:I36"/>
    <mergeCell ref="J34:J36"/>
    <mergeCell ref="M34:M36"/>
    <mergeCell ref="N34:N36"/>
    <mergeCell ref="O34:O36"/>
    <mergeCell ref="P34:P36"/>
    <mergeCell ref="A37:A38"/>
    <mergeCell ref="B37:B38"/>
    <mergeCell ref="C37:C38"/>
    <mergeCell ref="D37:D38"/>
    <mergeCell ref="E37:E38"/>
    <mergeCell ref="F37:F38"/>
    <mergeCell ref="G37:G38"/>
    <mergeCell ref="H37:H38"/>
    <mergeCell ref="I37:I38"/>
    <mergeCell ref="J37:J38"/>
    <mergeCell ref="L37:L38"/>
    <mergeCell ref="M37:M38"/>
    <mergeCell ref="N37:N38"/>
    <mergeCell ref="O37:O38"/>
    <mergeCell ref="P37:P38"/>
    <mergeCell ref="A39:A40"/>
    <mergeCell ref="B39:B40"/>
    <mergeCell ref="C39:C40"/>
    <mergeCell ref="D39:D40"/>
    <mergeCell ref="E39:E40"/>
    <mergeCell ref="F39:F40"/>
    <mergeCell ref="G39:G40"/>
    <mergeCell ref="H39:H40"/>
    <mergeCell ref="I39:I40"/>
    <mergeCell ref="J39:J40"/>
    <mergeCell ref="L39:L40"/>
    <mergeCell ref="M39:M40"/>
    <mergeCell ref="N39:N40"/>
    <mergeCell ref="O39:O40"/>
    <mergeCell ref="P39:P40"/>
    <mergeCell ref="B41:C41"/>
    <mergeCell ref="A43:A44"/>
    <mergeCell ref="B43:B44"/>
    <mergeCell ref="C43:C44"/>
    <mergeCell ref="D43:D44"/>
    <mergeCell ref="E43:E44"/>
    <mergeCell ref="F43:F44"/>
    <mergeCell ref="G43:G44"/>
    <mergeCell ref="H43:H44"/>
    <mergeCell ref="I43:I44"/>
    <mergeCell ref="J43:J44"/>
    <mergeCell ref="L43:L44"/>
    <mergeCell ref="M43:M44"/>
    <mergeCell ref="N43:N44"/>
    <mergeCell ref="O43:O44"/>
    <mergeCell ref="P43:P44"/>
    <mergeCell ref="A45:A47"/>
    <mergeCell ref="B45:B47"/>
    <mergeCell ref="C45:C47"/>
    <mergeCell ref="D45:D47"/>
    <mergeCell ref="E45:E47"/>
    <mergeCell ref="F45:F47"/>
    <mergeCell ref="G45:G47"/>
    <mergeCell ref="H45:H47"/>
    <mergeCell ref="I45:I47"/>
    <mergeCell ref="J45:J47"/>
    <mergeCell ref="M45:M47"/>
    <mergeCell ref="N45:N47"/>
    <mergeCell ref="O45:O47"/>
    <mergeCell ref="P45:P47"/>
    <mergeCell ref="A48:A49"/>
    <mergeCell ref="B48:B49"/>
    <mergeCell ref="C48:C49"/>
    <mergeCell ref="D48:D49"/>
    <mergeCell ref="E48:E49"/>
    <mergeCell ref="F48:F49"/>
    <mergeCell ref="G48:G49"/>
    <mergeCell ref="H48:H49"/>
    <mergeCell ref="I48:I49"/>
    <mergeCell ref="J48:J49"/>
    <mergeCell ref="L48:L49"/>
    <mergeCell ref="M48:M49"/>
    <mergeCell ref="N48:N49"/>
    <mergeCell ref="O48:O49"/>
    <mergeCell ref="P48:P49"/>
    <mergeCell ref="A50:A51"/>
    <mergeCell ref="B50:B51"/>
    <mergeCell ref="C50:C51"/>
    <mergeCell ref="D50:D51"/>
    <mergeCell ref="E50:E51"/>
    <mergeCell ref="F50:F51"/>
    <mergeCell ref="G50:G51"/>
    <mergeCell ref="H50:H51"/>
    <mergeCell ref="I50:I51"/>
    <mergeCell ref="J50:J51"/>
    <mergeCell ref="L50:L51"/>
    <mergeCell ref="M50:M51"/>
    <mergeCell ref="N50:N51"/>
    <mergeCell ref="O50:O51"/>
    <mergeCell ref="P50:P51"/>
    <mergeCell ref="B52:C52"/>
    <mergeCell ref="A54:A55"/>
    <mergeCell ref="B54:B55"/>
    <mergeCell ref="C54:C55"/>
    <mergeCell ref="D54:D55"/>
    <mergeCell ref="E54:E55"/>
    <mergeCell ref="F54:F55"/>
    <mergeCell ref="G54:G55"/>
    <mergeCell ref="H54:H55"/>
    <mergeCell ref="I54:I55"/>
    <mergeCell ref="J54:J55"/>
    <mergeCell ref="N54:N55"/>
    <mergeCell ref="O54:O55"/>
    <mergeCell ref="P54:P55"/>
    <mergeCell ref="A56:A57"/>
    <mergeCell ref="B56:B57"/>
    <mergeCell ref="C56:C57"/>
    <mergeCell ref="D56:D57"/>
    <mergeCell ref="E56:E57"/>
    <mergeCell ref="F56:F57"/>
    <mergeCell ref="G56:G57"/>
    <mergeCell ref="H56:H57"/>
    <mergeCell ref="I56:I57"/>
    <mergeCell ref="J56:J57"/>
    <mergeCell ref="N56:N57"/>
    <mergeCell ref="O56:O57"/>
    <mergeCell ref="P56:P57"/>
    <mergeCell ref="A58:A59"/>
    <mergeCell ref="B58:B59"/>
    <mergeCell ref="C58:C59"/>
    <mergeCell ref="D58:D59"/>
    <mergeCell ref="E58:E59"/>
    <mergeCell ref="F58:F59"/>
    <mergeCell ref="G58:G59"/>
    <mergeCell ref="H58:H59"/>
    <mergeCell ref="I58:I59"/>
    <mergeCell ref="J58:J59"/>
    <mergeCell ref="L58:L59"/>
    <mergeCell ref="M58:M59"/>
    <mergeCell ref="N58:N59"/>
    <mergeCell ref="O58:O59"/>
    <mergeCell ref="P58:P59"/>
    <mergeCell ref="A60:A61"/>
    <mergeCell ref="B60:B61"/>
    <mergeCell ref="C60:C61"/>
    <mergeCell ref="D60:D61"/>
    <mergeCell ref="E60:E61"/>
    <mergeCell ref="F60:F61"/>
    <mergeCell ref="G60:G61"/>
    <mergeCell ref="H60:H61"/>
    <mergeCell ref="I60:I61"/>
    <mergeCell ref="J60:J61"/>
    <mergeCell ref="L60:L61"/>
    <mergeCell ref="M60:M61"/>
    <mergeCell ref="N60:N61"/>
    <mergeCell ref="O60:O61"/>
    <mergeCell ref="P60:P61"/>
    <mergeCell ref="A62:A63"/>
    <mergeCell ref="B62:B63"/>
    <mergeCell ref="C62:C63"/>
    <mergeCell ref="D62:D63"/>
    <mergeCell ref="E62:E63"/>
    <mergeCell ref="F62:F63"/>
    <mergeCell ref="G62:G63"/>
    <mergeCell ref="H62:H63"/>
    <mergeCell ref="I62:I63"/>
    <mergeCell ref="J62:J63"/>
    <mergeCell ref="M62:M63"/>
    <mergeCell ref="N62:N63"/>
    <mergeCell ref="O62:O63"/>
    <mergeCell ref="P62:P63"/>
    <mergeCell ref="B64:C64"/>
    <mergeCell ref="A66:A67"/>
    <mergeCell ref="B66:B67"/>
    <mergeCell ref="C66:C67"/>
    <mergeCell ref="D66:D67"/>
    <mergeCell ref="E66:E67"/>
    <mergeCell ref="F66:F67"/>
    <mergeCell ref="G66:G67"/>
    <mergeCell ref="H66:H67"/>
    <mergeCell ref="I66:I67"/>
    <mergeCell ref="J66:J67"/>
    <mergeCell ref="L66:L67"/>
    <mergeCell ref="M66:M67"/>
    <mergeCell ref="N66:N67"/>
    <mergeCell ref="O66:O67"/>
    <mergeCell ref="P66:P67"/>
    <mergeCell ref="A68:A69"/>
    <mergeCell ref="B68:B69"/>
    <mergeCell ref="C68:C69"/>
    <mergeCell ref="D68:D69"/>
    <mergeCell ref="E68:E69"/>
    <mergeCell ref="F68:F69"/>
    <mergeCell ref="G68:G69"/>
    <mergeCell ref="H68:H69"/>
    <mergeCell ref="I68:I69"/>
    <mergeCell ref="J68:J69"/>
    <mergeCell ref="M68:M69"/>
    <mergeCell ref="N68:N69"/>
    <mergeCell ref="O68:O69"/>
    <mergeCell ref="P68:P69"/>
    <mergeCell ref="B70:C70"/>
    <mergeCell ref="A72:A73"/>
    <mergeCell ref="B72:B73"/>
    <mergeCell ref="C72:C73"/>
    <mergeCell ref="D72:D73"/>
    <mergeCell ref="E72:E73"/>
    <mergeCell ref="F72:F73"/>
    <mergeCell ref="G72:G73"/>
    <mergeCell ref="H72:H73"/>
    <mergeCell ref="I72:I73"/>
    <mergeCell ref="J72:J73"/>
    <mergeCell ref="N72:N73"/>
    <mergeCell ref="O72:O73"/>
    <mergeCell ref="P72:P73"/>
    <mergeCell ref="A74:A75"/>
    <mergeCell ref="B74:B75"/>
    <mergeCell ref="C74:C75"/>
    <mergeCell ref="D74:D75"/>
    <mergeCell ref="E74:E75"/>
    <mergeCell ref="F74:F75"/>
    <mergeCell ref="G74:G75"/>
    <mergeCell ref="H74:H75"/>
    <mergeCell ref="I74:I75"/>
    <mergeCell ref="J74:J75"/>
    <mergeCell ref="L74:L75"/>
    <mergeCell ref="M74:M75"/>
    <mergeCell ref="N74:N75"/>
    <mergeCell ref="O74:O75"/>
    <mergeCell ref="P74:P75"/>
    <mergeCell ref="A76:A77"/>
    <mergeCell ref="B76:B77"/>
    <mergeCell ref="C76:C77"/>
    <mergeCell ref="D76:D77"/>
    <mergeCell ref="E76:E77"/>
    <mergeCell ref="F76:F77"/>
    <mergeCell ref="G76:G77"/>
    <mergeCell ref="H76:H77"/>
    <mergeCell ref="I76:I77"/>
    <mergeCell ref="J76:J77"/>
    <mergeCell ref="L76:L77"/>
    <mergeCell ref="M76:M77"/>
    <mergeCell ref="N76:N77"/>
    <mergeCell ref="O76:O77"/>
    <mergeCell ref="P76:P77"/>
    <mergeCell ref="A78:A79"/>
    <mergeCell ref="B78:B79"/>
    <mergeCell ref="C78:C79"/>
    <mergeCell ref="D78:D79"/>
    <mergeCell ref="E78:E79"/>
    <mergeCell ref="F78:F79"/>
    <mergeCell ref="G78:G79"/>
    <mergeCell ref="H78:H79"/>
    <mergeCell ref="I78:I79"/>
    <mergeCell ref="J78:J79"/>
    <mergeCell ref="L78:L79"/>
    <mergeCell ref="M78:M79"/>
    <mergeCell ref="N78:N79"/>
    <mergeCell ref="O78:O79"/>
    <mergeCell ref="P78:P79"/>
    <mergeCell ref="A80:A81"/>
    <mergeCell ref="B80:B81"/>
    <mergeCell ref="C80:C81"/>
    <mergeCell ref="D80:D81"/>
    <mergeCell ref="E80:E81"/>
    <mergeCell ref="F80:F81"/>
    <mergeCell ref="G80:G81"/>
    <mergeCell ref="H80:H81"/>
    <mergeCell ref="I80:I81"/>
    <mergeCell ref="J80:J81"/>
    <mergeCell ref="L80:L81"/>
    <mergeCell ref="M80:M81"/>
    <mergeCell ref="N80:N81"/>
    <mergeCell ref="O80:O81"/>
    <mergeCell ref="P80:P81"/>
    <mergeCell ref="B82:C82"/>
    <mergeCell ref="A84:A85"/>
    <mergeCell ref="B84:B85"/>
    <mergeCell ref="C84:C85"/>
    <mergeCell ref="D84:D85"/>
    <mergeCell ref="E84:E85"/>
    <mergeCell ref="F84:F85"/>
    <mergeCell ref="G84:G85"/>
    <mergeCell ref="H84:H85"/>
    <mergeCell ref="I84:I85"/>
    <mergeCell ref="J84:J85"/>
    <mergeCell ref="K84:K85"/>
    <mergeCell ref="L84:L85"/>
    <mergeCell ref="M84:M85"/>
    <mergeCell ref="N84:N85"/>
    <mergeCell ref="O84:O85"/>
    <mergeCell ref="P84:P85"/>
    <mergeCell ref="A86:A87"/>
    <mergeCell ref="B86:B87"/>
    <mergeCell ref="C86:C87"/>
    <mergeCell ref="D86:D87"/>
    <mergeCell ref="E86:E87"/>
    <mergeCell ref="F86:F87"/>
    <mergeCell ref="G86:G87"/>
    <mergeCell ref="H86:H87"/>
    <mergeCell ref="I86:I87"/>
    <mergeCell ref="J86:J87"/>
    <mergeCell ref="L86:L87"/>
    <mergeCell ref="M86:M87"/>
    <mergeCell ref="N86:N87"/>
    <mergeCell ref="O86:O87"/>
    <mergeCell ref="P86:P87"/>
    <mergeCell ref="A88:A89"/>
    <mergeCell ref="B88:B89"/>
    <mergeCell ref="C88:C89"/>
    <mergeCell ref="D88:D89"/>
    <mergeCell ref="E88:E89"/>
    <mergeCell ref="F88:F89"/>
    <mergeCell ref="G88:G89"/>
    <mergeCell ref="H88:H89"/>
    <mergeCell ref="I88:I89"/>
    <mergeCell ref="J88:J89"/>
    <mergeCell ref="L88:L89"/>
    <mergeCell ref="M88:M89"/>
    <mergeCell ref="N88:N89"/>
    <mergeCell ref="O88:O89"/>
    <mergeCell ref="P88:P89"/>
    <mergeCell ref="B90:C90"/>
    <mergeCell ref="A92:A93"/>
    <mergeCell ref="B92:B93"/>
    <mergeCell ref="C92:C93"/>
    <mergeCell ref="D92:D93"/>
    <mergeCell ref="E92:E93"/>
    <mergeCell ref="F92:F93"/>
    <mergeCell ref="G92:G93"/>
    <mergeCell ref="H92:H93"/>
    <mergeCell ref="I92:I93"/>
    <mergeCell ref="J92:J93"/>
    <mergeCell ref="N92:N93"/>
    <mergeCell ref="O92:O93"/>
    <mergeCell ref="P92:P93"/>
    <mergeCell ref="A94:A95"/>
    <mergeCell ref="B94:B95"/>
    <mergeCell ref="C94:C95"/>
    <mergeCell ref="D94:D95"/>
    <mergeCell ref="E94:E95"/>
    <mergeCell ref="F94:F95"/>
    <mergeCell ref="G94:G95"/>
    <mergeCell ref="H94:H95"/>
    <mergeCell ref="I94:I95"/>
    <mergeCell ref="J94:J95"/>
    <mergeCell ref="L94:L95"/>
    <mergeCell ref="M94:M95"/>
    <mergeCell ref="N94:N95"/>
    <mergeCell ref="O94:O95"/>
    <mergeCell ref="P94:P95"/>
    <mergeCell ref="A96:A97"/>
    <mergeCell ref="B96:B97"/>
    <mergeCell ref="C96:C97"/>
    <mergeCell ref="D96:D97"/>
    <mergeCell ref="E96:E97"/>
    <mergeCell ref="F96:F97"/>
    <mergeCell ref="G96:G97"/>
    <mergeCell ref="H96:H97"/>
    <mergeCell ref="I96:I97"/>
    <mergeCell ref="J96:J97"/>
    <mergeCell ref="L96:L97"/>
    <mergeCell ref="M96:M97"/>
    <mergeCell ref="N96:N97"/>
    <mergeCell ref="O96:O97"/>
    <mergeCell ref="P96:P97"/>
    <mergeCell ref="A98:A99"/>
    <mergeCell ref="B98:B99"/>
    <mergeCell ref="C98:C99"/>
    <mergeCell ref="D98:D99"/>
    <mergeCell ref="E98:E99"/>
    <mergeCell ref="F98:F99"/>
    <mergeCell ref="G98:G99"/>
    <mergeCell ref="H98:H99"/>
    <mergeCell ref="I98:I99"/>
    <mergeCell ref="J98:J99"/>
    <mergeCell ref="L98:L99"/>
    <mergeCell ref="M98:M99"/>
    <mergeCell ref="N98:N99"/>
    <mergeCell ref="O98:O99"/>
    <mergeCell ref="P98:P99"/>
    <mergeCell ref="A100:A101"/>
    <mergeCell ref="B100:B101"/>
    <mergeCell ref="C100:C101"/>
    <mergeCell ref="D100:D101"/>
    <mergeCell ref="E100:E101"/>
    <mergeCell ref="F100:F101"/>
    <mergeCell ref="G100:G101"/>
    <mergeCell ref="H100:H101"/>
    <mergeCell ref="I100:I101"/>
    <mergeCell ref="J100:J101"/>
    <mergeCell ref="L100:L101"/>
    <mergeCell ref="M100:M101"/>
    <mergeCell ref="N100:N101"/>
    <mergeCell ref="O100:O101"/>
    <mergeCell ref="P100:P101"/>
    <mergeCell ref="B102:C102"/>
    <mergeCell ref="A104:A105"/>
    <mergeCell ref="B104:B105"/>
    <mergeCell ref="C104:C105"/>
    <mergeCell ref="D104:D105"/>
    <mergeCell ref="E104:E105"/>
    <mergeCell ref="F104:F105"/>
    <mergeCell ref="G104:G105"/>
    <mergeCell ref="H104:H105"/>
    <mergeCell ref="I104:I105"/>
    <mergeCell ref="J104:J105"/>
    <mergeCell ref="N104:N105"/>
    <mergeCell ref="O104:O105"/>
    <mergeCell ref="P104:P105"/>
    <mergeCell ref="A106:A107"/>
    <mergeCell ref="B106:B107"/>
    <mergeCell ref="C106:C107"/>
    <mergeCell ref="D106:D107"/>
    <mergeCell ref="E106:E107"/>
    <mergeCell ref="F106:F107"/>
    <mergeCell ref="G106:G107"/>
    <mergeCell ref="H106:H107"/>
    <mergeCell ref="I106:I107"/>
    <mergeCell ref="J106:J107"/>
    <mergeCell ref="L106:L107"/>
    <mergeCell ref="M106:M107"/>
    <mergeCell ref="N106:N107"/>
    <mergeCell ref="O106:O107"/>
    <mergeCell ref="P106:P107"/>
    <mergeCell ref="A108:A109"/>
    <mergeCell ref="B108:B109"/>
    <mergeCell ref="C108:C109"/>
    <mergeCell ref="D108:D109"/>
    <mergeCell ref="E108:E109"/>
    <mergeCell ref="F108:F109"/>
    <mergeCell ref="G108:G109"/>
    <mergeCell ref="H108:H109"/>
    <mergeCell ref="I108:I109"/>
    <mergeCell ref="J108:J109"/>
    <mergeCell ref="L108:L109"/>
    <mergeCell ref="M108:M109"/>
    <mergeCell ref="N108:N109"/>
    <mergeCell ref="O108:O109"/>
    <mergeCell ref="P108:P109"/>
    <mergeCell ref="A110:A111"/>
    <mergeCell ref="B110:B111"/>
    <mergeCell ref="C110:C111"/>
    <mergeCell ref="D110:D111"/>
    <mergeCell ref="E110:E111"/>
    <mergeCell ref="F110:F111"/>
    <mergeCell ref="G110:G111"/>
    <mergeCell ref="H110:H111"/>
    <mergeCell ref="I110:I111"/>
    <mergeCell ref="J110:J111"/>
    <mergeCell ref="L110:L111"/>
    <mergeCell ref="M110:M111"/>
    <mergeCell ref="N110:N111"/>
    <mergeCell ref="O110:O111"/>
    <mergeCell ref="P110:P111"/>
    <mergeCell ref="A112:A113"/>
    <mergeCell ref="B112:B113"/>
    <mergeCell ref="C112:C113"/>
    <mergeCell ref="D112:D113"/>
    <mergeCell ref="E112:E113"/>
    <mergeCell ref="F112:F113"/>
    <mergeCell ref="G112:G113"/>
    <mergeCell ref="H112:H113"/>
    <mergeCell ref="I112:I113"/>
    <mergeCell ref="J112:J113"/>
    <mergeCell ref="L112:L113"/>
    <mergeCell ref="M112:M113"/>
    <mergeCell ref="N112:N113"/>
    <mergeCell ref="O112:O113"/>
    <mergeCell ref="P112:P113"/>
    <mergeCell ref="B114:C114"/>
    <mergeCell ref="A116:A117"/>
    <mergeCell ref="B116:B117"/>
    <mergeCell ref="C116:C117"/>
    <mergeCell ref="D116:D117"/>
    <mergeCell ref="E116:E117"/>
    <mergeCell ref="F116:F117"/>
    <mergeCell ref="G116:G117"/>
    <mergeCell ref="H116:H117"/>
    <mergeCell ref="I116:I117"/>
    <mergeCell ref="J116:J117"/>
    <mergeCell ref="N116:N117"/>
    <mergeCell ref="O116:O117"/>
    <mergeCell ref="P116:P117"/>
    <mergeCell ref="A118:A119"/>
    <mergeCell ref="B118:B119"/>
    <mergeCell ref="C118:C119"/>
    <mergeCell ref="D118:D119"/>
    <mergeCell ref="E118:E119"/>
    <mergeCell ref="F118:F119"/>
    <mergeCell ref="G118:G119"/>
    <mergeCell ref="H118:H119"/>
    <mergeCell ref="I118:I119"/>
    <mergeCell ref="J118:J119"/>
    <mergeCell ref="L118:L119"/>
    <mergeCell ref="M118:M119"/>
    <mergeCell ref="N118:N119"/>
    <mergeCell ref="O118:O119"/>
    <mergeCell ref="P118:P119"/>
    <mergeCell ref="A120:A121"/>
    <mergeCell ref="B120:B121"/>
    <mergeCell ref="C120:C121"/>
    <mergeCell ref="D120:D121"/>
    <mergeCell ref="E120:E121"/>
    <mergeCell ref="F120:F121"/>
    <mergeCell ref="G120:G121"/>
    <mergeCell ref="H120:H121"/>
    <mergeCell ref="I120:I121"/>
    <mergeCell ref="J120:J121"/>
    <mergeCell ref="L120:L121"/>
    <mergeCell ref="M120:M121"/>
    <mergeCell ref="N120:N121"/>
    <mergeCell ref="O120:O121"/>
    <mergeCell ref="P120:P121"/>
    <mergeCell ref="A122:A123"/>
    <mergeCell ref="B122:B123"/>
    <mergeCell ref="C122:C123"/>
    <mergeCell ref="D122:D123"/>
    <mergeCell ref="E122:E123"/>
    <mergeCell ref="F122:F123"/>
    <mergeCell ref="G122:G123"/>
    <mergeCell ref="H122:H123"/>
    <mergeCell ref="I122:I123"/>
    <mergeCell ref="J122:J123"/>
    <mergeCell ref="N122:N123"/>
    <mergeCell ref="O122:O123"/>
    <mergeCell ref="P122:P123"/>
    <mergeCell ref="L122:L123"/>
    <mergeCell ref="M122:M123"/>
    <mergeCell ref="A124:A125"/>
    <mergeCell ref="B124:B125"/>
    <mergeCell ref="C124:C125"/>
    <mergeCell ref="D124:D125"/>
    <mergeCell ref="E124:E125"/>
    <mergeCell ref="F124:F125"/>
    <mergeCell ref="G124:G125"/>
    <mergeCell ref="H124:H125"/>
    <mergeCell ref="I124:I125"/>
    <mergeCell ref="J124:J125"/>
    <mergeCell ref="L124:L125"/>
    <mergeCell ref="M124:M125"/>
    <mergeCell ref="N124:N125"/>
    <mergeCell ref="O124:O125"/>
    <mergeCell ref="P124:P125"/>
    <mergeCell ref="B126:C126"/>
    <mergeCell ref="A128:A129"/>
    <mergeCell ref="B128:B129"/>
    <mergeCell ref="C128:C129"/>
    <mergeCell ref="D128:D129"/>
    <mergeCell ref="E128:E129"/>
    <mergeCell ref="F128:F129"/>
    <mergeCell ref="G128:G129"/>
    <mergeCell ref="H128:H129"/>
    <mergeCell ref="I128:I129"/>
    <mergeCell ref="J128:J129"/>
    <mergeCell ref="L128:L129"/>
    <mergeCell ref="M128:M129"/>
    <mergeCell ref="N128:N129"/>
    <mergeCell ref="O128:O129"/>
    <mergeCell ref="P128:P129"/>
    <mergeCell ref="A130:A131"/>
    <mergeCell ref="B130:B131"/>
    <mergeCell ref="C130:C131"/>
    <mergeCell ref="D130:D131"/>
    <mergeCell ref="E130:E131"/>
    <mergeCell ref="F130:F131"/>
    <mergeCell ref="G130:G131"/>
    <mergeCell ref="H130:H131"/>
    <mergeCell ref="I130:I131"/>
    <mergeCell ref="J130:J131"/>
    <mergeCell ref="N130:N131"/>
    <mergeCell ref="O130:O131"/>
    <mergeCell ref="P130:P131"/>
    <mergeCell ref="L130:L131"/>
    <mergeCell ref="M130:M131"/>
    <mergeCell ref="A132:A133"/>
    <mergeCell ref="B132:B133"/>
    <mergeCell ref="C132:C133"/>
    <mergeCell ref="D132:D133"/>
    <mergeCell ref="E132:E133"/>
    <mergeCell ref="F132:F133"/>
    <mergeCell ref="G132:G133"/>
    <mergeCell ref="H132:H133"/>
    <mergeCell ref="I132:I133"/>
    <mergeCell ref="J132:J133"/>
    <mergeCell ref="L132:L133"/>
    <mergeCell ref="M132:M133"/>
    <mergeCell ref="N132:N133"/>
    <mergeCell ref="O132:O133"/>
    <mergeCell ref="P132:P133"/>
    <mergeCell ref="B134:C134"/>
    <mergeCell ref="A136:A137"/>
    <mergeCell ref="B136:B137"/>
    <mergeCell ref="C136:C137"/>
    <mergeCell ref="D136:D137"/>
    <mergeCell ref="E136:E137"/>
    <mergeCell ref="F136:F137"/>
    <mergeCell ref="G136:G137"/>
    <mergeCell ref="H136:H137"/>
    <mergeCell ref="I136:I137"/>
    <mergeCell ref="J136:J137"/>
    <mergeCell ref="N136:N137"/>
    <mergeCell ref="O136:O137"/>
    <mergeCell ref="P136:P137"/>
    <mergeCell ref="A138:A139"/>
    <mergeCell ref="B138:B139"/>
    <mergeCell ref="C138:C139"/>
    <mergeCell ref="D138:D139"/>
    <mergeCell ref="E138:E139"/>
    <mergeCell ref="F138:F139"/>
    <mergeCell ref="G138:G139"/>
    <mergeCell ref="H138:H139"/>
    <mergeCell ref="I138:I139"/>
    <mergeCell ref="J138:J139"/>
    <mergeCell ref="L138:L139"/>
    <mergeCell ref="M138:M139"/>
    <mergeCell ref="N138:N139"/>
    <mergeCell ref="O138:O139"/>
    <mergeCell ref="P138:P139"/>
    <mergeCell ref="A140:A141"/>
    <mergeCell ref="B140:B141"/>
    <mergeCell ref="C140:C141"/>
    <mergeCell ref="D140:D141"/>
    <mergeCell ref="E140:E141"/>
    <mergeCell ref="F140:F141"/>
    <mergeCell ref="G140:G141"/>
    <mergeCell ref="H140:H141"/>
    <mergeCell ref="I140:I141"/>
    <mergeCell ref="J140:J141"/>
    <mergeCell ref="L140:L141"/>
    <mergeCell ref="M140:M141"/>
    <mergeCell ref="N140:N141"/>
    <mergeCell ref="O140:O141"/>
    <mergeCell ref="P140:P141"/>
    <mergeCell ref="A142:A143"/>
    <mergeCell ref="B142:B143"/>
    <mergeCell ref="C142:C143"/>
    <mergeCell ref="D142:D143"/>
    <mergeCell ref="E142:E143"/>
    <mergeCell ref="F142:F143"/>
    <mergeCell ref="G142:G143"/>
    <mergeCell ref="G144:G145"/>
    <mergeCell ref="H144:H145"/>
    <mergeCell ref="H142:H143"/>
    <mergeCell ref="I142:I143"/>
    <mergeCell ref="J142:J143"/>
    <mergeCell ref="L142:L143"/>
    <mergeCell ref="A144:A145"/>
    <mergeCell ref="B144:B145"/>
    <mergeCell ref="C144:C145"/>
    <mergeCell ref="D144:D145"/>
    <mergeCell ref="E144:E145"/>
    <mergeCell ref="F144:F145"/>
    <mergeCell ref="L144:L145"/>
    <mergeCell ref="M144:M145"/>
    <mergeCell ref="N144:N145"/>
    <mergeCell ref="O144:O145"/>
    <mergeCell ref="O142:O143"/>
    <mergeCell ref="P142:P143"/>
    <mergeCell ref="M142:M143"/>
    <mergeCell ref="N142:N143"/>
    <mergeCell ref="I152:L152"/>
    <mergeCell ref="N152:P152"/>
    <mergeCell ref="P144:P145"/>
    <mergeCell ref="B146:C146"/>
    <mergeCell ref="I148:L148"/>
    <mergeCell ref="N148:P148"/>
    <mergeCell ref="I149:L149"/>
    <mergeCell ref="N149:P149"/>
    <mergeCell ref="I144:I145"/>
    <mergeCell ref="J144:J145"/>
  </mergeCells>
  <printOptions horizontalCentered="1"/>
  <pageMargins left="0.196850393700787" right="0.196850393700787" top="0.71" bottom="0.38" header="0.196850393700787" footer="0.196850393700787"/>
  <pageSetup horizontalDpi="600" verticalDpi="600" orientation="landscape" paperSize="9" r:id="rId3"/>
  <headerFooter alignWithMargins="0">
    <oddHeader>&amp;C&amp;A&amp;R&amp;T</oddHeader>
    <oddFooter>&amp;C&amp;D&amp;R&amp;P</oddFooter>
  </headerFooter>
  <rowBreaks count="4" manualBreakCount="4">
    <brk id="28" max="15" man="1"/>
    <brk id="52" max="15" man="1"/>
    <brk id="82" max="15" man="1"/>
    <brk id="114" max="15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Thanh Map</dc:creator>
  <cp:keywords/>
  <dc:description/>
  <cp:lastModifiedBy>Thanh Map</cp:lastModifiedBy>
  <dcterms:created xsi:type="dcterms:W3CDTF">2013-03-15T08:41:06Z</dcterms:created>
  <dcterms:modified xsi:type="dcterms:W3CDTF">2013-03-18T06:05:09Z</dcterms:modified>
  <cp:category/>
  <cp:version/>
  <cp:contentType/>
  <cp:contentStatus/>
</cp:coreProperties>
</file>