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Tuan 47" sheetId="1" r:id="rId1"/>
  </sheets>
  <definedNames>
    <definedName name="_xlnm.Print_Area" localSheetId="0">'Tuan 47'!$A$1:$O$33</definedName>
    <definedName name="_xlnm.Print_Titles" localSheetId="0">'Tuan 47'!$1:$6</definedName>
  </definedNames>
  <calcPr fullCalcOnLoad="1"/>
</workbook>
</file>

<file path=xl/sharedStrings.xml><?xml version="1.0" encoding="utf-8"?>
<sst xmlns="http://schemas.openxmlformats.org/spreadsheetml/2006/main" count="99" uniqueCount="73">
  <si>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</si>
  <si>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8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</si>
  <si>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</si>
  <si>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47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22/06/2015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28</t>
    </r>
    <r>
      <rPr>
        <b/>
        <i/>
        <sz val="14"/>
        <color indexed="12"/>
        <rFont val="Times New Roman"/>
        <family val="1"/>
      </rPr>
      <t>/0</t>
    </r>
    <r>
      <rPr>
        <b/>
        <i/>
        <sz val="14"/>
        <color indexed="12"/>
        <rFont val="Times New Roman"/>
        <family val="1"/>
      </rPr>
      <t>6/2015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</si>
  <si>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</si>
  <si>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</si>
  <si>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</si>
  <si>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</si>
  <si>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</si>
  <si>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</si>
  <si>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</si>
  <si>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</si>
  <si>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</si>
  <si>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</si>
  <si>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</si>
  <si>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</si>
  <si>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</si>
  <si>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</si>
  <si>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</si>
  <si>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</si>
  <si>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</si>
  <si>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</si>
  <si>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</si>
  <si>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 xml:space="preserve">Kế toán kiểm toán </t>
    </r>
    <r>
      <rPr>
        <b/>
        <sz val="10"/>
        <color indexed="12"/>
        <rFont val="Times New Roman"/>
        <family val="1"/>
      </rPr>
      <t xml:space="preserve"> (Lớp B19KKT)</t>
    </r>
  </si>
  <si>
    <t>AUD</t>
  </si>
  <si>
    <t>Kiểm toán tài chính 2</t>
  </si>
  <si>
    <t>TS. Phan Thanh Hải</t>
  </si>
  <si>
    <t>Từ tuần 41 đến tuần 49</t>
  </si>
  <si>
    <t>Thứ 2</t>
  </si>
  <si>
    <t>P: 803 (182 NVL)</t>
  </si>
  <si>
    <t>Sinh viên Bằng 1 tất cả các ngành</t>
  </si>
  <si>
    <t>Chiều Thứ 7</t>
  </si>
  <si>
    <t>P: 703 (182 NVL)</t>
  </si>
  <si>
    <t>Kiểm toán hoạt động</t>
  </si>
  <si>
    <t>ThS. Hồ Tuấn Vũ</t>
  </si>
  <si>
    <t>Từ tuần 40 đến tuần 49</t>
  </si>
  <si>
    <t>Thứ 4</t>
  </si>
  <si>
    <t>GĐ: 313 (182 NVL)</t>
  </si>
  <si>
    <t>Thứ 6</t>
  </si>
  <si>
    <t>GĐ: 401 (182 NVL)</t>
  </si>
  <si>
    <t>TỔNG CỘNG</t>
  </si>
  <si>
    <r>
      <t xml:space="preserve">Chuyên Ngành </t>
    </r>
    <r>
      <rPr>
        <b/>
        <sz val="10"/>
        <color indexed="10"/>
        <rFont val="Times New Roman"/>
        <family val="1"/>
      </rPr>
      <t xml:space="preserve">Kế toán doanh nghiệp </t>
    </r>
    <r>
      <rPr>
        <b/>
        <sz val="10"/>
        <color indexed="12"/>
        <rFont val="Times New Roman"/>
        <family val="1"/>
      </rPr>
      <t xml:space="preserve"> (Lớp B19KDN)</t>
    </r>
  </si>
  <si>
    <t>ACC</t>
  </si>
  <si>
    <t>Kế toán tài chính nâng cao</t>
  </si>
  <si>
    <t>TS. Nguyễn Phi Sơn</t>
  </si>
  <si>
    <t>Thứ 3</t>
  </si>
  <si>
    <t>GĐ: 514 (182 NVL)</t>
  </si>
  <si>
    <t>Thứ 5</t>
  </si>
  <si>
    <t>GĐ: 414 (182 NVL)</t>
  </si>
  <si>
    <t>Thứ 7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</si>
  <si>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</t>
    </r>
    <r>
      <rPr>
        <b/>
        <sz val="10"/>
        <color indexed="12"/>
        <rFont val="Times New Roman"/>
        <family val="1"/>
      </rPr>
      <t xml:space="preserve"> (Lớp B19QTH)</t>
    </r>
  </si>
  <si>
    <t>MGT</t>
  </si>
  <si>
    <t>Khởi sự doanh nghiệp</t>
  </si>
  <si>
    <t>ThS. Hồ Nguyên Khoa</t>
  </si>
  <si>
    <r>
      <t xml:space="preserve">Chuyên Ngành Quản trị  Dịch vụ - Du lịch &amp; Lữ hành </t>
    </r>
    <r>
      <rPr>
        <b/>
        <sz val="10"/>
        <color indexed="12"/>
        <rFont val="Times New Roman"/>
        <family val="1"/>
      </rPr>
      <t>(Lớp B19DLL12)</t>
    </r>
  </si>
  <si>
    <t>Quản trị chiến lược</t>
  </si>
  <si>
    <t>ThS. Đỗ Văn Tính</t>
  </si>
  <si>
    <t>P: 802 (182 NVL)</t>
  </si>
  <si>
    <t>P: 702 (182 NVL)</t>
  </si>
  <si>
    <t>LAW</t>
  </si>
  <si>
    <t>Pháp luật du lịch (Việt Nam)</t>
  </si>
  <si>
    <t>CH. Mai Thị Phương Thúy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</si>
  <si>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</si>
  <si>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</si>
  <si>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</si>
  <si>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</si>
  <si>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</si>
  <si>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</si>
  <si>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</si>
  <si>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</si>
  <si>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</si>
  <si>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</si>
  <si>
    <t>P: 801A 
(182 NVL)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</si>
</sst>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0" fillId="32" borderId="7" applyNumberFormat="0" applyFont="0" applyAlignment="0" applyProtection="0"/>
    <xf numFmtId="0" fontId="53" fillId="27" borderId="8" applyNumberFormat="0" applyAlignment="0" applyProtection="0"/>
    <xf numFmtId="9" fontId="4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4" borderId="0" xfId="0" applyFont="1" applyFill="1" applyAlignment="1">
      <alignment vertical="center"/>
    </xf>
    <xf numFmtId="0" fontId="57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18" fillId="0" borderId="20" xfId="0" applyFont="1" applyBorder="1" applyAlignment="1">
      <alignment horizontal="right" vertical="center"/>
    </xf>
    <xf numFmtId="0" fontId="18" fillId="0" borderId="16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right" vertical="center"/>
    </xf>
    <xf numFmtId="0" fontId="18" fillId="0" borderId="22" xfId="0" applyFont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 quotePrefix="1">
      <alignment horizontal="left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left" vertical="center"/>
    </xf>
    <xf numFmtId="0" fontId="23" fillId="0" borderId="0" xfId="0" applyFont="1" applyAlignment="1" quotePrefix="1">
      <alignment horizontal="left" vertical="center"/>
    </xf>
    <xf numFmtId="0" fontId="2" fillId="35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SheetLayoutView="100" zoomScalePageLayoutView="0" workbookViewId="0" topLeftCell="A16">
      <selection activeCell="A22" sqref="A22:O22"/>
    </sheetView>
  </sheetViews>
  <sheetFormatPr defaultColWidth="9.00390625" defaultRowHeight="15.75"/>
  <cols>
    <col min="1" max="1" width="3.875" style="25" customWidth="1"/>
    <col min="2" max="2" width="4.50390625" style="25" bestFit="1" customWidth="1"/>
    <col min="3" max="3" width="4.25390625" style="25" bestFit="1" customWidth="1"/>
    <col min="4" max="4" width="26.00390625" style="26" bestFit="1" customWidth="1"/>
    <col min="5" max="5" width="18.875" style="26" bestFit="1" customWidth="1"/>
    <col min="6" max="6" width="4.25390625" style="26" customWidth="1"/>
    <col min="7" max="7" width="3.75390625" style="26" customWidth="1"/>
    <col min="8" max="8" width="6.125" style="26" customWidth="1"/>
    <col min="9" max="9" width="6.375" style="26" customWidth="1"/>
    <col min="10" max="10" width="8.625" style="26" customWidth="1"/>
    <col min="11" max="11" width="6.75390625" style="26" hidden="1" customWidth="1"/>
    <col min="12" max="12" width="9.625" style="26" customWidth="1"/>
    <col min="13" max="13" width="13.125" style="26" customWidth="1"/>
    <col min="14" max="14" width="16.375" style="25" customWidth="1"/>
    <col min="15" max="15" width="8.875" style="25" customWidth="1"/>
    <col min="16" max="16384" width="9.00390625" style="26" customWidth="1"/>
  </cols>
  <sheetData>
    <row r="1" spans="1:15" s="2" customFormat="1" ht="18.75" customHeight="1">
      <c r="A1" s="36" t="s">
        <v>0</v>
      </c>
      <c r="B1" s="36"/>
      <c r="C1" s="36"/>
      <c r="D1" s="36"/>
      <c r="E1" s="37" t="s">
        <v>1</v>
      </c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2" customFormat="1" ht="17.25" customHeight="1">
      <c r="A2" s="36" t="s">
        <v>2</v>
      </c>
      <c r="B2" s="36"/>
      <c r="C2" s="36"/>
      <c r="D2" s="36"/>
      <c r="E2" s="38" t="s">
        <v>3</v>
      </c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2" customFormat="1" ht="20.25" customHeight="1">
      <c r="A3" s="39" t="s">
        <v>4</v>
      </c>
      <c r="B3" s="39"/>
      <c r="C3" s="39"/>
      <c r="D3" s="39"/>
      <c r="E3" s="40" t="s">
        <v>5</v>
      </c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15" customHeight="1">
      <c r="A5" s="41" t="s">
        <v>6</v>
      </c>
      <c r="B5" s="43" t="s">
        <v>7</v>
      </c>
      <c r="C5" s="43"/>
      <c r="D5" s="44" t="s">
        <v>8</v>
      </c>
      <c r="E5" s="44" t="s">
        <v>9</v>
      </c>
      <c r="F5" s="41" t="s">
        <v>10</v>
      </c>
      <c r="G5" s="46"/>
      <c r="H5" s="44" t="s">
        <v>11</v>
      </c>
      <c r="I5" s="44" t="s">
        <v>12</v>
      </c>
      <c r="J5" s="44" t="s">
        <v>13</v>
      </c>
      <c r="K5" s="44" t="s">
        <v>14</v>
      </c>
      <c r="L5" s="44" t="s">
        <v>15</v>
      </c>
      <c r="M5" s="44" t="s">
        <v>16</v>
      </c>
      <c r="N5" s="44" t="s">
        <v>17</v>
      </c>
      <c r="O5" s="44" t="s">
        <v>18</v>
      </c>
    </row>
    <row r="6" spans="1:15" s="7" customFormat="1" ht="15" customHeight="1">
      <c r="A6" s="42"/>
      <c r="B6" s="8" t="s">
        <v>19</v>
      </c>
      <c r="C6" s="8" t="s">
        <v>20</v>
      </c>
      <c r="D6" s="45"/>
      <c r="E6" s="45"/>
      <c r="F6" s="9" t="s">
        <v>21</v>
      </c>
      <c r="G6" s="9" t="s">
        <v>22</v>
      </c>
      <c r="H6" s="45"/>
      <c r="I6" s="45"/>
      <c r="J6" s="45"/>
      <c r="K6" s="45"/>
      <c r="L6" s="45"/>
      <c r="M6" s="45"/>
      <c r="N6" s="45"/>
      <c r="O6" s="45"/>
    </row>
    <row r="7" spans="1:15" s="10" customFormat="1" ht="24" customHeight="1">
      <c r="A7" s="47" t="s">
        <v>23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9"/>
    </row>
    <row r="8" spans="1:17" s="10" customFormat="1" ht="24" customHeight="1">
      <c r="A8" s="50">
        <v>1</v>
      </c>
      <c r="B8" s="52" t="s">
        <v>24</v>
      </c>
      <c r="C8" s="54">
        <v>404</v>
      </c>
      <c r="D8" s="56" t="s">
        <v>25</v>
      </c>
      <c r="E8" s="58" t="s">
        <v>26</v>
      </c>
      <c r="F8" s="60">
        <v>3</v>
      </c>
      <c r="G8" s="60"/>
      <c r="H8" s="62">
        <f>(F8+G8)*15</f>
        <v>45</v>
      </c>
      <c r="I8" s="62">
        <f>ROUND((H8*0.75),0)</f>
        <v>34</v>
      </c>
      <c r="J8" s="34" t="s">
        <v>27</v>
      </c>
      <c r="K8" s="65"/>
      <c r="L8" s="11" t="s">
        <v>28</v>
      </c>
      <c r="M8" s="12" t="s">
        <v>29</v>
      </c>
      <c r="N8" s="67" t="s">
        <v>30</v>
      </c>
      <c r="O8" s="34"/>
      <c r="P8" s="13"/>
      <c r="Q8" s="13"/>
    </row>
    <row r="9" spans="1:17" s="10" customFormat="1" ht="24" customHeight="1">
      <c r="A9" s="51"/>
      <c r="B9" s="53"/>
      <c r="C9" s="55"/>
      <c r="D9" s="57"/>
      <c r="E9" s="59"/>
      <c r="F9" s="61"/>
      <c r="G9" s="61"/>
      <c r="H9" s="63"/>
      <c r="I9" s="63"/>
      <c r="J9" s="64"/>
      <c r="K9" s="66"/>
      <c r="L9" s="14" t="s">
        <v>31</v>
      </c>
      <c r="M9" s="12" t="s">
        <v>32</v>
      </c>
      <c r="N9" s="68"/>
      <c r="O9" s="64"/>
      <c r="P9" s="13"/>
      <c r="Q9" s="13"/>
    </row>
    <row r="10" spans="1:15" s="10" customFormat="1" ht="24" customHeight="1">
      <c r="A10" s="50">
        <v>2</v>
      </c>
      <c r="B10" s="52" t="s">
        <v>24</v>
      </c>
      <c r="C10" s="54">
        <v>411</v>
      </c>
      <c r="D10" s="56" t="s">
        <v>33</v>
      </c>
      <c r="E10" s="58" t="s">
        <v>34</v>
      </c>
      <c r="F10" s="60">
        <v>2</v>
      </c>
      <c r="G10" s="60"/>
      <c r="H10" s="62">
        <f>(F10+G10)*15</f>
        <v>30</v>
      </c>
      <c r="I10" s="62">
        <f>ROUND((H10*0.75),0)</f>
        <v>23</v>
      </c>
      <c r="J10" s="34" t="s">
        <v>35</v>
      </c>
      <c r="K10" s="65"/>
      <c r="L10" s="11" t="s">
        <v>36</v>
      </c>
      <c r="M10" s="12" t="s">
        <v>37</v>
      </c>
      <c r="N10" s="67" t="s">
        <v>30</v>
      </c>
      <c r="O10" s="15"/>
    </row>
    <row r="11" spans="1:15" s="10" customFormat="1" ht="23.25" customHeight="1">
      <c r="A11" s="69"/>
      <c r="B11" s="70"/>
      <c r="C11" s="71"/>
      <c r="D11" s="72"/>
      <c r="E11" s="73"/>
      <c r="F11" s="74"/>
      <c r="G11" s="74"/>
      <c r="H11" s="75"/>
      <c r="I11" s="75"/>
      <c r="J11" s="35"/>
      <c r="K11" s="76"/>
      <c r="L11" s="11" t="s">
        <v>38</v>
      </c>
      <c r="M11" s="12" t="s">
        <v>39</v>
      </c>
      <c r="N11" s="77"/>
      <c r="O11" s="15"/>
    </row>
    <row r="12" spans="1:15" s="10" customFormat="1" ht="24" customHeight="1">
      <c r="A12" s="16"/>
      <c r="B12" s="78"/>
      <c r="C12" s="79"/>
      <c r="D12" s="17" t="s">
        <v>40</v>
      </c>
      <c r="E12" s="18"/>
      <c r="F12" s="16">
        <f>SUM(F8:F11)</f>
        <v>5</v>
      </c>
      <c r="G12" s="16">
        <f>SUM(G8:G11)</f>
        <v>0</v>
      </c>
      <c r="H12" s="16">
        <f>SUM(H8:H11)</f>
        <v>75</v>
      </c>
      <c r="I12" s="16">
        <f>SUM(I8:I11)</f>
        <v>57</v>
      </c>
      <c r="J12" s="19"/>
      <c r="K12" s="16" t="e">
        <f>SUM(#REF!)</f>
        <v>#REF!</v>
      </c>
      <c r="L12" s="20"/>
      <c r="M12" s="21"/>
      <c r="N12" s="16"/>
      <c r="O12" s="16"/>
    </row>
    <row r="13" spans="1:15" s="10" customFormat="1" ht="27" customHeight="1">
      <c r="A13" s="47" t="s">
        <v>41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9"/>
    </row>
    <row r="14" spans="1:15" s="10" customFormat="1" ht="24" customHeight="1">
      <c r="A14" s="50">
        <v>1</v>
      </c>
      <c r="B14" s="52" t="s">
        <v>42</v>
      </c>
      <c r="C14" s="54">
        <v>452</v>
      </c>
      <c r="D14" s="56" t="s">
        <v>43</v>
      </c>
      <c r="E14" s="58" t="s">
        <v>44</v>
      </c>
      <c r="F14" s="60">
        <v>3</v>
      </c>
      <c r="G14" s="60"/>
      <c r="H14" s="62">
        <f>(F14+G14)*15</f>
        <v>45</v>
      </c>
      <c r="I14" s="62">
        <f>ROUND((H14*0.75),0)</f>
        <v>34</v>
      </c>
      <c r="J14" s="34" t="s">
        <v>35</v>
      </c>
      <c r="K14" s="65"/>
      <c r="L14" s="11" t="s">
        <v>45</v>
      </c>
      <c r="M14" s="12" t="s">
        <v>46</v>
      </c>
      <c r="N14" s="67" t="s">
        <v>30</v>
      </c>
      <c r="O14" s="34"/>
    </row>
    <row r="15" spans="1:15" s="10" customFormat="1" ht="24" customHeight="1">
      <c r="A15" s="51"/>
      <c r="B15" s="53"/>
      <c r="C15" s="55"/>
      <c r="D15" s="57"/>
      <c r="E15" s="59"/>
      <c r="F15" s="61"/>
      <c r="G15" s="61"/>
      <c r="H15" s="63"/>
      <c r="I15" s="63"/>
      <c r="J15" s="64"/>
      <c r="K15" s="66"/>
      <c r="L15" s="11" t="s">
        <v>47</v>
      </c>
      <c r="M15" s="12" t="s">
        <v>48</v>
      </c>
      <c r="N15" s="68"/>
      <c r="O15" s="64"/>
    </row>
    <row r="16" spans="1:15" s="10" customFormat="1" ht="25.5" customHeight="1">
      <c r="A16" s="69"/>
      <c r="B16" s="70" t="s">
        <v>42</v>
      </c>
      <c r="C16" s="71">
        <v>452</v>
      </c>
      <c r="D16" s="72" t="s">
        <v>43</v>
      </c>
      <c r="E16" s="73"/>
      <c r="F16" s="74"/>
      <c r="G16" s="74"/>
      <c r="H16" s="75"/>
      <c r="I16" s="75"/>
      <c r="J16" s="35"/>
      <c r="K16" s="76"/>
      <c r="L16" s="11" t="s">
        <v>49</v>
      </c>
      <c r="M16" s="12" t="s">
        <v>46</v>
      </c>
      <c r="N16" s="68"/>
      <c r="O16" s="35"/>
    </row>
    <row r="17" spans="1:15" s="10" customFormat="1" ht="24" customHeight="1">
      <c r="A17" s="16"/>
      <c r="B17" s="78"/>
      <c r="C17" s="79"/>
      <c r="D17" s="17" t="s">
        <v>40</v>
      </c>
      <c r="E17" s="18"/>
      <c r="F17" s="16">
        <f>SUM(F14:F16)</f>
        <v>3</v>
      </c>
      <c r="G17" s="16">
        <f>SUM(G14:G16)</f>
        <v>0</v>
      </c>
      <c r="H17" s="16">
        <f>SUM(H14:H16)</f>
        <v>45</v>
      </c>
      <c r="I17" s="16">
        <f>SUM(I14:I16)</f>
        <v>34</v>
      </c>
      <c r="J17" s="19"/>
      <c r="K17" s="16" t="e">
        <f>SUM(#REF!)</f>
        <v>#REF!</v>
      </c>
      <c r="L17" s="20"/>
      <c r="M17" s="21"/>
      <c r="N17" s="16"/>
      <c r="O17" s="16"/>
    </row>
    <row r="18" spans="1:15" s="10" customFormat="1" ht="30.75" customHeight="1">
      <c r="A18" s="47" t="s">
        <v>50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</row>
    <row r="19" spans="1:15" s="10" customFormat="1" ht="24.75" customHeight="1">
      <c r="A19" s="80">
        <v>1</v>
      </c>
      <c r="B19" s="52" t="s">
        <v>51</v>
      </c>
      <c r="C19" s="54">
        <v>406</v>
      </c>
      <c r="D19" s="56" t="s">
        <v>52</v>
      </c>
      <c r="E19" s="58" t="s">
        <v>53</v>
      </c>
      <c r="F19" s="60">
        <v>3</v>
      </c>
      <c r="G19" s="60"/>
      <c r="H19" s="62">
        <f>(F19+G19)*15</f>
        <v>45</v>
      </c>
      <c r="I19" s="62">
        <f>ROUND((H19*0.75),0)</f>
        <v>34</v>
      </c>
      <c r="J19" s="34" t="s">
        <v>35</v>
      </c>
      <c r="K19" s="65"/>
      <c r="L19" s="95"/>
      <c r="M19" s="96"/>
      <c r="N19" s="67" t="s">
        <v>30</v>
      </c>
      <c r="O19" s="82"/>
    </row>
    <row r="20" spans="1:17" s="10" customFormat="1" ht="24.75" customHeight="1">
      <c r="A20" s="81"/>
      <c r="B20" s="70" t="s">
        <v>51</v>
      </c>
      <c r="C20" s="71">
        <v>406</v>
      </c>
      <c r="D20" s="72" t="s">
        <v>52</v>
      </c>
      <c r="E20" s="59"/>
      <c r="F20" s="61"/>
      <c r="G20" s="61"/>
      <c r="H20" s="63"/>
      <c r="I20" s="63"/>
      <c r="J20" s="35"/>
      <c r="K20" s="66"/>
      <c r="L20" s="97"/>
      <c r="M20" s="98"/>
      <c r="N20" s="68"/>
      <c r="O20" s="83"/>
      <c r="Q20" s="10">
        <f>6.75/2</f>
        <v>3.375</v>
      </c>
    </row>
    <row r="21" spans="1:15" s="10" customFormat="1" ht="23.25" customHeight="1">
      <c r="A21" s="16"/>
      <c r="B21" s="78"/>
      <c r="C21" s="79"/>
      <c r="D21" s="17" t="s">
        <v>40</v>
      </c>
      <c r="E21" s="17"/>
      <c r="F21" s="16">
        <f>SUM(F19:F20)</f>
        <v>3</v>
      </c>
      <c r="G21" s="16">
        <f>SUM(G19:G20)</f>
        <v>0</v>
      </c>
      <c r="H21" s="16">
        <f>SUM(H19:H20)</f>
        <v>45</v>
      </c>
      <c r="I21" s="16">
        <f>SUM(I19:I20)</f>
        <v>34</v>
      </c>
      <c r="J21" s="19"/>
      <c r="K21" s="16">
        <f>SUM(K19:K20)</f>
        <v>0</v>
      </c>
      <c r="L21" s="22"/>
      <c r="M21" s="23"/>
      <c r="N21" s="16"/>
      <c r="O21" s="16"/>
    </row>
    <row r="22" spans="1:15" s="10" customFormat="1" ht="27" customHeight="1">
      <c r="A22" s="47" t="s">
        <v>54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9"/>
    </row>
    <row r="23" spans="1:15" s="10" customFormat="1" ht="21" customHeight="1">
      <c r="A23" s="80">
        <v>1</v>
      </c>
      <c r="B23" s="52" t="s">
        <v>51</v>
      </c>
      <c r="C23" s="54">
        <v>403</v>
      </c>
      <c r="D23" s="56" t="s">
        <v>55</v>
      </c>
      <c r="E23" s="58" t="s">
        <v>56</v>
      </c>
      <c r="F23" s="60">
        <v>3</v>
      </c>
      <c r="G23" s="85"/>
      <c r="H23" s="62">
        <f>(F23+G23)*15</f>
        <v>45</v>
      </c>
      <c r="I23" s="62">
        <v>45</v>
      </c>
      <c r="J23" s="34" t="s">
        <v>35</v>
      </c>
      <c r="K23" s="65"/>
      <c r="L23" s="11" t="s">
        <v>45</v>
      </c>
      <c r="M23" s="12" t="s">
        <v>57</v>
      </c>
      <c r="N23" s="67" t="s">
        <v>30</v>
      </c>
      <c r="O23" s="34"/>
    </row>
    <row r="24" spans="1:15" s="10" customFormat="1" ht="21" customHeight="1">
      <c r="A24" s="84"/>
      <c r="B24" s="70" t="s">
        <v>51</v>
      </c>
      <c r="C24" s="71">
        <v>403</v>
      </c>
      <c r="D24" s="72" t="s">
        <v>55</v>
      </c>
      <c r="E24" s="59"/>
      <c r="F24" s="74"/>
      <c r="G24" s="86"/>
      <c r="H24" s="75"/>
      <c r="I24" s="75"/>
      <c r="J24" s="35"/>
      <c r="K24" s="76"/>
      <c r="L24" s="11" t="s">
        <v>38</v>
      </c>
      <c r="M24" s="12" t="s">
        <v>58</v>
      </c>
      <c r="N24" s="68"/>
      <c r="O24" s="35"/>
    </row>
    <row r="25" spans="1:15" s="10" customFormat="1" ht="19.5" customHeight="1">
      <c r="A25" s="80">
        <v>2</v>
      </c>
      <c r="B25" s="52" t="s">
        <v>59</v>
      </c>
      <c r="C25" s="54">
        <v>413</v>
      </c>
      <c r="D25" s="56" t="s">
        <v>60</v>
      </c>
      <c r="E25" s="58" t="s">
        <v>61</v>
      </c>
      <c r="F25" s="60">
        <v>2</v>
      </c>
      <c r="G25" s="60"/>
      <c r="H25" s="62">
        <f>(F25+G25)*15</f>
        <v>30</v>
      </c>
      <c r="I25" s="62">
        <f>ROUND((H25*0.75),0)</f>
        <v>23</v>
      </c>
      <c r="J25" s="34" t="s">
        <v>27</v>
      </c>
      <c r="K25" s="87"/>
      <c r="L25" s="32" t="s">
        <v>28</v>
      </c>
      <c r="M25" s="34" t="s">
        <v>72</v>
      </c>
      <c r="N25" s="67" t="s">
        <v>30</v>
      </c>
      <c r="O25" s="34"/>
    </row>
    <row r="26" spans="1:15" s="10" customFormat="1" ht="19.5" customHeight="1">
      <c r="A26" s="84"/>
      <c r="B26" s="70" t="s">
        <v>59</v>
      </c>
      <c r="C26" s="71">
        <v>413</v>
      </c>
      <c r="D26" s="72" t="s">
        <v>60</v>
      </c>
      <c r="E26" s="59"/>
      <c r="F26" s="74"/>
      <c r="G26" s="74"/>
      <c r="H26" s="75"/>
      <c r="I26" s="75"/>
      <c r="J26" s="35"/>
      <c r="K26" s="88"/>
      <c r="L26" s="33"/>
      <c r="M26" s="35"/>
      <c r="N26" s="68"/>
      <c r="O26" s="35"/>
    </row>
    <row r="27" spans="1:15" s="10" customFormat="1" ht="23.25" customHeight="1">
      <c r="A27" s="16"/>
      <c r="B27" s="78"/>
      <c r="C27" s="79"/>
      <c r="D27" s="17" t="s">
        <v>40</v>
      </c>
      <c r="E27" s="17"/>
      <c r="F27" s="16">
        <f>SUM(F23:F26)</f>
        <v>5</v>
      </c>
      <c r="G27" s="16">
        <f>SUM(G23:G26)</f>
        <v>0</v>
      </c>
      <c r="H27" s="16">
        <f>SUM(H23:H26)</f>
        <v>75</v>
      </c>
      <c r="I27" s="16">
        <f>SUM(I23:I26)</f>
        <v>68</v>
      </c>
      <c r="J27" s="19"/>
      <c r="K27" s="16">
        <f>SUM(K25:K26)</f>
        <v>0</v>
      </c>
      <c r="L27" s="24"/>
      <c r="M27" s="23"/>
      <c r="N27" s="16"/>
      <c r="O27" s="16"/>
    </row>
    <row r="28" spans="5:16" ht="3" customHeight="1">
      <c r="E28" s="27"/>
      <c r="P28" s="25"/>
    </row>
    <row r="29" spans="1:16" s="28" customFormat="1" ht="17.25" customHeight="1">
      <c r="A29" s="89" t="s">
        <v>62</v>
      </c>
      <c r="B29" s="89"/>
      <c r="C29" s="89"/>
      <c r="D29" s="89"/>
      <c r="E29" s="89"/>
      <c r="I29" s="90" t="s">
        <v>63</v>
      </c>
      <c r="J29" s="90"/>
      <c r="K29" s="90"/>
      <c r="L29" s="90"/>
      <c r="N29" s="90" t="s">
        <v>64</v>
      </c>
      <c r="O29" s="90"/>
      <c r="P29" s="29"/>
    </row>
    <row r="30" spans="1:16" s="28" customFormat="1" ht="15" customHeight="1">
      <c r="A30" s="30"/>
      <c r="B30" s="91" t="s">
        <v>65</v>
      </c>
      <c r="C30" s="91"/>
      <c r="D30" s="91"/>
      <c r="E30" s="91"/>
      <c r="F30" s="91"/>
      <c r="I30" s="92" t="s">
        <v>66</v>
      </c>
      <c r="J30" s="92"/>
      <c r="K30" s="92"/>
      <c r="L30" s="92"/>
      <c r="N30" s="92" t="s">
        <v>67</v>
      </c>
      <c r="O30" s="92"/>
      <c r="P30" s="31"/>
    </row>
    <row r="31" spans="1:16" s="28" customFormat="1" ht="17.25" customHeight="1">
      <c r="A31" s="30"/>
      <c r="B31" s="93" t="s">
        <v>68</v>
      </c>
      <c r="C31" s="93"/>
      <c r="D31" s="93"/>
      <c r="E31" s="93"/>
      <c r="F31" s="93"/>
      <c r="J31" s="30"/>
      <c r="L31" s="31"/>
      <c r="N31" s="30"/>
      <c r="O31" s="31"/>
      <c r="P31" s="31"/>
    </row>
    <row r="32" spans="1:16" s="28" customFormat="1" ht="17.25" customHeight="1">
      <c r="A32" s="30"/>
      <c r="B32" s="94" t="s">
        <v>69</v>
      </c>
      <c r="C32" s="94"/>
      <c r="D32" s="94"/>
      <c r="E32" s="94"/>
      <c r="F32" s="94"/>
      <c r="J32" s="30"/>
      <c r="L32" s="31"/>
      <c r="N32" s="30"/>
      <c r="O32" s="31"/>
      <c r="P32" s="31"/>
    </row>
    <row r="33" spans="1:15" s="28" customFormat="1" ht="19.5" customHeight="1">
      <c r="A33" s="30"/>
      <c r="I33" s="90" t="s">
        <v>70</v>
      </c>
      <c r="J33" s="90"/>
      <c r="K33" s="90"/>
      <c r="L33" s="90"/>
      <c r="N33" s="90" t="s">
        <v>71</v>
      </c>
      <c r="O33" s="90"/>
    </row>
    <row r="34" spans="1:16" ht="15.75" customHeight="1">
      <c r="A34" s="30"/>
      <c r="E34" s="27"/>
      <c r="I34" s="90"/>
      <c r="J34" s="90"/>
      <c r="K34" s="90"/>
      <c r="L34" s="90"/>
      <c r="M34" s="28"/>
      <c r="N34" s="90"/>
      <c r="O34" s="90"/>
      <c r="P34" s="29"/>
    </row>
  </sheetData>
  <sheetProtection/>
  <mergeCells count="120">
    <mergeCell ref="I34:L34"/>
    <mergeCell ref="N34:O34"/>
    <mergeCell ref="G25:G26"/>
    <mergeCell ref="H25:H26"/>
    <mergeCell ref="B31:F31"/>
    <mergeCell ref="B32:F32"/>
    <mergeCell ref="I33:L33"/>
    <mergeCell ref="N33:O33"/>
    <mergeCell ref="B27:C27"/>
    <mergeCell ref="A29:E29"/>
    <mergeCell ref="I29:L29"/>
    <mergeCell ref="N29:O29"/>
    <mergeCell ref="B30:F30"/>
    <mergeCell ref="I30:L30"/>
    <mergeCell ref="N30:O30"/>
    <mergeCell ref="A25:A26"/>
    <mergeCell ref="B25:B26"/>
    <mergeCell ref="C25:C26"/>
    <mergeCell ref="D25:D26"/>
    <mergeCell ref="E25:E26"/>
    <mergeCell ref="F25:F26"/>
    <mergeCell ref="N23:N24"/>
    <mergeCell ref="O23:O24"/>
    <mergeCell ref="I25:I26"/>
    <mergeCell ref="J25:J26"/>
    <mergeCell ref="K25:K26"/>
    <mergeCell ref="N25:N26"/>
    <mergeCell ref="O25:O26"/>
    <mergeCell ref="F23:F24"/>
    <mergeCell ref="G23:G24"/>
    <mergeCell ref="H23:H24"/>
    <mergeCell ref="I23:I24"/>
    <mergeCell ref="J23:J24"/>
    <mergeCell ref="K23:K24"/>
    <mergeCell ref="M19:M20"/>
    <mergeCell ref="N19:N20"/>
    <mergeCell ref="O19:O20"/>
    <mergeCell ref="B21:C21"/>
    <mergeCell ref="A22:O22"/>
    <mergeCell ref="A23:A24"/>
    <mergeCell ref="B23:B24"/>
    <mergeCell ref="C23:C24"/>
    <mergeCell ref="D23:D24"/>
    <mergeCell ref="E23:E24"/>
    <mergeCell ref="G19:G20"/>
    <mergeCell ref="H19:H20"/>
    <mergeCell ref="I19:I20"/>
    <mergeCell ref="J19:J20"/>
    <mergeCell ref="K19:K20"/>
    <mergeCell ref="L19:L20"/>
    <mergeCell ref="N14:N16"/>
    <mergeCell ref="O14:O16"/>
    <mergeCell ref="B17:C17"/>
    <mergeCell ref="A18:O18"/>
    <mergeCell ref="A19:A20"/>
    <mergeCell ref="B19:B20"/>
    <mergeCell ref="C19:C20"/>
    <mergeCell ref="D19:D20"/>
    <mergeCell ref="E19:E20"/>
    <mergeCell ref="F19:F20"/>
    <mergeCell ref="F14:F16"/>
    <mergeCell ref="G14:G16"/>
    <mergeCell ref="H14:H16"/>
    <mergeCell ref="I14:I16"/>
    <mergeCell ref="J14:J16"/>
    <mergeCell ref="K14:K16"/>
    <mergeCell ref="J10:J11"/>
    <mergeCell ref="K10:K11"/>
    <mergeCell ref="N10:N11"/>
    <mergeCell ref="B12:C12"/>
    <mergeCell ref="A13:O13"/>
    <mergeCell ref="A14:A16"/>
    <mergeCell ref="B14:B16"/>
    <mergeCell ref="C14:C16"/>
    <mergeCell ref="D14:D16"/>
    <mergeCell ref="E14:E16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G8:G9"/>
    <mergeCell ref="H8:H9"/>
    <mergeCell ref="I8:I9"/>
    <mergeCell ref="J8:J9"/>
    <mergeCell ref="K8:K9"/>
    <mergeCell ref="N8:N9"/>
    <mergeCell ref="A8:A9"/>
    <mergeCell ref="B8:B9"/>
    <mergeCell ref="C8:C9"/>
    <mergeCell ref="D8:D9"/>
    <mergeCell ref="E8:E9"/>
    <mergeCell ref="F8:F9"/>
    <mergeCell ref="K5:K6"/>
    <mergeCell ref="L5:L6"/>
    <mergeCell ref="M5:M6"/>
    <mergeCell ref="N5:N6"/>
    <mergeCell ref="O5:O6"/>
    <mergeCell ref="A7:O7"/>
    <mergeCell ref="D5:D6"/>
    <mergeCell ref="E5:E6"/>
    <mergeCell ref="F5:G5"/>
    <mergeCell ref="H5:H6"/>
    <mergeCell ref="I5:I6"/>
    <mergeCell ref="J5:J6"/>
    <mergeCell ref="L25:L26"/>
    <mergeCell ref="M25:M26"/>
    <mergeCell ref="A1:D1"/>
    <mergeCell ref="E1:O1"/>
    <mergeCell ref="A2:D2"/>
    <mergeCell ref="E2:O2"/>
    <mergeCell ref="A3:D3"/>
    <mergeCell ref="E3:O3"/>
    <mergeCell ref="A5:A6"/>
    <mergeCell ref="B5:C5"/>
  </mergeCells>
  <printOptions horizontalCentered="1"/>
  <pageMargins left="0.236220472440945" right="0.15748031496063" top="0.38" bottom="0.43" header="0.196850393700787" footer="0.196850393700787"/>
  <pageSetup horizontalDpi="600" verticalDpi="600" orientation="landscape" paperSize="9" r:id="rId1"/>
  <headerFooter alignWithMargins="0">
    <oddHeader>&amp;C&amp;D&amp;R&amp;T</oddHeader>
    <oddFooter>&amp;C&amp;A&amp;R&amp;P/&amp;N</oddFooter>
  </headerFooter>
  <rowBreaks count="1" manualBreakCount="1">
    <brk id="1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2015-06-20T03:19:33Z</dcterms:created>
  <dcterms:modified xsi:type="dcterms:W3CDTF">2015-06-26T09:40:49Z</dcterms:modified>
  <cp:category/>
  <cp:version/>
  <cp:contentType/>
  <cp:contentStatus/>
</cp:coreProperties>
</file>