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0" windowWidth="17715" windowHeight="11265" activeTab="0"/>
  </bookViews>
  <sheets>
    <sheet name="Tuan 30" sheetId="1" r:id="rId1"/>
  </sheets>
  <definedNames>
    <definedName name="_xlnm.Print_Area" localSheetId="0">'Tuan 30'!$A$1:$O$91</definedName>
    <definedName name="_xlnm.Print_Titles" localSheetId="0">'Tuan 30'!$1:$6</definedName>
  </definedNames>
  <calcPr fullCalcOnLoad="1"/>
</workbook>
</file>

<file path=xl/comments1.xml><?xml version="1.0" encoding="utf-8"?>
<comments xmlns="http://schemas.openxmlformats.org/spreadsheetml/2006/main">
  <authors>
    <author>Windows User</author>
    <author>Thanh Map</author>
    <author>Dong</author>
  </authors>
  <commentList>
    <comment ref="D8" authorId="0">
      <text>
        <r>
          <rPr>
            <b/>
            <sz val="9"/>
            <rFont val="Tahoma"/>
            <family val="2"/>
          </rPr>
          <t>Ghép KDN12</t>
        </r>
      </text>
    </comment>
    <comment ref="D10" authorId="0">
      <text>
        <r>
          <rPr>
            <b/>
            <sz val="9"/>
            <rFont val="Tahoma"/>
            <family val="2"/>
          </rPr>
          <t>Ghép KDN12</t>
        </r>
      </text>
    </comment>
    <comment ref="D12" authorId="0">
      <text>
        <r>
          <rPr>
            <b/>
            <sz val="9"/>
            <rFont val="Tahoma"/>
            <family val="2"/>
          </rPr>
          <t>Ghép KDN12</t>
        </r>
      </text>
    </comment>
    <comment ref="D20" authorId="0">
      <text>
        <r>
          <rPr>
            <b/>
            <sz val="9"/>
            <rFont val="Tahoma"/>
            <family val="2"/>
          </rPr>
          <t>Ghép KDN12</t>
        </r>
      </text>
    </comment>
    <comment ref="D22" authorId="0">
      <text>
        <r>
          <rPr>
            <b/>
            <sz val="9"/>
            <rFont val="Tahoma"/>
            <family val="2"/>
          </rPr>
          <t>Ghép KDN12</t>
        </r>
      </text>
    </comment>
    <comment ref="D24" authorId="0">
      <text>
        <r>
          <rPr>
            <b/>
            <sz val="9"/>
            <rFont val="Tahoma"/>
            <family val="2"/>
          </rPr>
          <t>Ghép KDN12</t>
        </r>
      </text>
    </comment>
    <comment ref="L40" authorId="1">
      <text>
        <r>
          <rPr>
            <b/>
            <sz val="9"/>
            <rFont val="Tahoma"/>
            <family val="2"/>
          </rPr>
          <t xml:space="preserve">Từ 7h00 đến 10h15
</t>
        </r>
        <r>
          <rPr>
            <sz val="9"/>
            <rFont val="Tahoma"/>
            <family val="2"/>
          </rPr>
          <t xml:space="preserve">
</t>
        </r>
      </text>
    </comment>
    <comment ref="L52" authorId="1">
      <text>
        <r>
          <rPr>
            <b/>
            <sz val="9"/>
            <rFont val="Tahoma"/>
            <family val="2"/>
          </rPr>
          <t xml:space="preserve">Từ 7h00 đến 10h15
</t>
        </r>
        <r>
          <rPr>
            <sz val="9"/>
            <rFont val="Tahoma"/>
            <family val="2"/>
          </rPr>
          <t xml:space="preserve">
</t>
        </r>
      </text>
    </comment>
    <comment ref="D56" authorId="2">
      <text>
        <r>
          <rPr>
            <b/>
            <sz val="8"/>
            <rFont val="Tahoma"/>
            <family val="2"/>
          </rPr>
          <t>Ghép QTH12</t>
        </r>
      </text>
    </comment>
    <comment ref="D58" authorId="0">
      <text>
        <r>
          <rPr>
            <b/>
            <sz val="9"/>
            <rFont val="Tahoma"/>
            <family val="2"/>
          </rPr>
          <t>Ghép QTH12</t>
        </r>
      </text>
    </comment>
    <comment ref="D66" authorId="2">
      <text>
        <r>
          <rPr>
            <b/>
            <sz val="8"/>
            <rFont val="Tahoma"/>
            <family val="2"/>
          </rPr>
          <t>Ghép QTH12</t>
        </r>
      </text>
    </comment>
    <comment ref="D68" authorId="0">
      <text>
        <r>
          <rPr>
            <b/>
            <sz val="9"/>
            <rFont val="Tahoma"/>
            <family val="2"/>
          </rPr>
          <t>Ghép QTH12</t>
        </r>
      </text>
    </comment>
    <comment ref="D76" authorId="2">
      <text>
        <r>
          <rPr>
            <b/>
            <sz val="8"/>
            <rFont val="Tahoma"/>
            <family val="2"/>
          </rPr>
          <t>Ghép DLL12</t>
        </r>
      </text>
    </comment>
    <comment ref="D82" authorId="0">
      <text>
        <r>
          <rPr>
            <b/>
            <sz val="9"/>
            <rFont val="Tahoma"/>
            <family val="2"/>
          </rPr>
          <t>Ghép DLL12</t>
        </r>
      </text>
    </comment>
    <comment ref="D84" authorId="2">
      <text>
        <r>
          <rPr>
            <b/>
            <sz val="8"/>
            <rFont val="Tahoma"/>
            <family val="2"/>
          </rPr>
          <t>Ghép DLL12</t>
        </r>
      </text>
    </comment>
  </commentList>
</comments>
</file>

<file path=xl/sharedStrings.xml><?xml version="1.0" encoding="utf-8"?>
<sst xmlns="http://schemas.openxmlformats.org/spreadsheetml/2006/main" count="274" uniqueCount="95">
  <si>
    <t>TRƯỜNG ĐẠI HỌC DUY TÂN</t>
  </si>
  <si>
    <r>
      <t xml:space="preserve">KẾ HOẠCH GIẢNG DẠY HỆ ĐẠI HỌC BẰNG 2 - </t>
    </r>
    <r>
      <rPr>
        <b/>
        <sz val="14"/>
        <color indexed="30"/>
        <rFont val="Times New Roman"/>
        <family val="1"/>
      </rPr>
      <t>KHÓA B18 (2012-2014)</t>
    </r>
    <r>
      <rPr>
        <b/>
        <sz val="14"/>
        <rFont val="Times New Roman"/>
        <family val="1"/>
      </rPr>
      <t xml:space="preserve">  * </t>
    </r>
    <r>
      <rPr>
        <b/>
        <sz val="14"/>
        <color indexed="10"/>
        <rFont val="Times New Roman"/>
        <family val="1"/>
      </rPr>
      <t>ĐỢT HỌC 2</t>
    </r>
  </si>
  <si>
    <t>TRUNG TÂM ĐÀO TẠO BẰNG 2</t>
  </si>
  <si>
    <r>
      <t>Áp dụng cho</t>
    </r>
    <r>
      <rPr>
        <b/>
        <i/>
        <sz val="14"/>
        <color indexed="10"/>
        <rFont val="Times New Roman"/>
        <family val="1"/>
      </rPr>
      <t xml:space="preserve"> Tuần 30</t>
    </r>
    <r>
      <rPr>
        <b/>
        <i/>
        <sz val="14"/>
        <rFont val="Times New Roman"/>
        <family val="1"/>
      </rPr>
      <t xml:space="preserve"> (Từ</t>
    </r>
    <r>
      <rPr>
        <b/>
        <i/>
        <sz val="14"/>
        <color indexed="12"/>
        <rFont val="Times New Roman"/>
        <family val="1"/>
      </rPr>
      <t xml:space="preserve"> 25/02/2013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03</t>
    </r>
    <r>
      <rPr>
        <b/>
        <i/>
        <sz val="14"/>
        <color indexed="12"/>
        <rFont val="Times New Roman"/>
        <family val="1"/>
      </rPr>
      <t>/</t>
    </r>
    <r>
      <rPr>
        <b/>
        <i/>
        <sz val="14"/>
        <color indexed="12"/>
        <rFont val="Times New Roman"/>
        <family val="1"/>
      </rPr>
      <t>03/2013</t>
    </r>
    <r>
      <rPr>
        <b/>
        <i/>
        <sz val="14"/>
        <rFont val="Times New Roman"/>
        <family val="1"/>
      </rPr>
      <t xml:space="preserve">) * Giờ học: </t>
    </r>
    <r>
      <rPr>
        <b/>
        <i/>
        <sz val="14"/>
        <color indexed="30"/>
        <rFont val="Times New Roman"/>
        <family val="1"/>
      </rPr>
      <t>17 giờ 45 đến 21 giờ 00</t>
    </r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</si>
  <si>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</si>
  <si>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TKB của lớp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</si>
  <si>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</si>
  <si>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</si>
  <si>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</si>
  <si>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</si>
  <si>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</si>
  <si>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</si>
  <si>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</si>
  <si>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</si>
  <si>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</si>
  <si>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</si>
  <si>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</si>
  <si>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Điều kiện học</t>
  </si>
  <si>
    <t>Ghi chú</t>
  </si>
  <si>
    <t>MCN</t>
  </si>
  <si>
    <t>SHM</t>
  </si>
  <si>
    <t>LT</t>
  </si>
  <si>
    <t>TH</t>
  </si>
  <si>
    <r>
      <t xml:space="preserve">Ngành Kế toán: </t>
    </r>
    <r>
      <rPr>
        <b/>
        <sz val="10"/>
        <color indexed="30"/>
        <rFont val="Times New Roman"/>
        <family val="1"/>
      </rPr>
      <t>Lớp B18KDN1</t>
    </r>
  </si>
  <si>
    <t>MTH</t>
  </si>
  <si>
    <t>Toán cao cấp C</t>
  </si>
  <si>
    <t>ThS. Nguyễn Thị Lệ Nhung</t>
  </si>
  <si>
    <t>Từ tuần 29 đến tuần 40</t>
  </si>
  <si>
    <t>Thứ 3</t>
  </si>
  <si>
    <t>GĐ: 401
(182 NVL)</t>
  </si>
  <si>
    <t>Ghép
 B18KDN12</t>
  </si>
  <si>
    <t>Thứ 4</t>
  </si>
  <si>
    <t>COM</t>
  </si>
  <si>
    <t>Nói và trình bày (tiếng Việt)</t>
  </si>
  <si>
    <t>ThS. Lê Thị Hải</t>
  </si>
  <si>
    <t>Thứ 5</t>
  </si>
  <si>
    <r>
      <t>Phòng 801</t>
    </r>
    <r>
      <rPr>
        <vertAlign val="superscript"/>
        <sz val="10"/>
        <color indexed="10"/>
        <rFont val="Times New Roman"/>
        <family val="1"/>
      </rPr>
      <t>A</t>
    </r>
    <r>
      <rPr>
        <sz val="10"/>
        <color indexed="10"/>
        <rFont val="Times New Roman"/>
        <family val="1"/>
      </rPr>
      <t xml:space="preserve">
(182 NVL)</t>
    </r>
  </si>
  <si>
    <t>B18KDN1</t>
  </si>
  <si>
    <t>DTE</t>
  </si>
  <si>
    <t>Kỹ năng xin việc</t>
  </si>
  <si>
    <t>ThS. Nguyễn Đình Bá</t>
  </si>
  <si>
    <t>Từ tuần 30 đến tuần 40</t>
  </si>
  <si>
    <t>Thứ 2</t>
  </si>
  <si>
    <t>ECO</t>
  </si>
  <si>
    <t>Căn bản kinh tế vĩ mô</t>
  </si>
  <si>
    <t>ThS. Hồ Nguyên Khoa</t>
  </si>
  <si>
    <t>ACC</t>
  </si>
  <si>
    <t>Nguyên lý kế toán 2</t>
  </si>
  <si>
    <t>ThS. Nguyễn Thị Kim Hương</t>
  </si>
  <si>
    <t>Thứ 6</t>
  </si>
  <si>
    <t>TỔNG CỘNG</t>
  </si>
  <si>
    <r>
      <t xml:space="preserve">Ngành Kế toán: </t>
    </r>
    <r>
      <rPr>
        <b/>
        <sz val="10"/>
        <color indexed="30"/>
        <rFont val="Times New Roman"/>
        <family val="1"/>
      </rPr>
      <t>Lớp B18KDN2</t>
    </r>
  </si>
  <si>
    <t>Thứ 7</t>
  </si>
  <si>
    <t>B18KDN2</t>
  </si>
  <si>
    <r>
      <t xml:space="preserve">Ngành Tài chính - Ngân hàng: </t>
    </r>
    <r>
      <rPr>
        <b/>
        <sz val="10"/>
        <color indexed="30"/>
        <rFont val="Times New Roman"/>
        <family val="1"/>
      </rPr>
      <t>Lớp B18QNH1</t>
    </r>
  </si>
  <si>
    <t>ThS. Nguyễn Thị Ngọc Bích</t>
  </si>
  <si>
    <t>GĐ: 501
(182 NVL)</t>
  </si>
  <si>
    <t>Ghép
 B18QNH12</t>
  </si>
  <si>
    <t>ThS. Hoàng Thị Hường</t>
  </si>
  <si>
    <t>B18QNH1</t>
  </si>
  <si>
    <t>ThS. Thái Nữ Hạ Uyên</t>
  </si>
  <si>
    <t>Sáng CN</t>
  </si>
  <si>
    <r>
      <t xml:space="preserve">Ngành Tài chính - Ngân hàng: </t>
    </r>
    <r>
      <rPr>
        <b/>
        <sz val="10"/>
        <color indexed="30"/>
        <rFont val="Times New Roman"/>
        <family val="1"/>
      </rPr>
      <t>Lớp B18QNH2</t>
    </r>
  </si>
  <si>
    <t>B18QNH2</t>
  </si>
  <si>
    <r>
      <t>Ngành</t>
    </r>
    <r>
      <rPr>
        <b/>
        <sz val="10"/>
        <color indexed="10"/>
        <rFont val="Times New Roman"/>
        <family val="1"/>
      </rPr>
      <t xml:space="preserve"> Quản trị Kinh doanh (chuẩn Quốc tế - PSU)</t>
    </r>
    <r>
      <rPr>
        <b/>
        <sz val="10"/>
        <rFont val="Times New Roman"/>
        <family val="1"/>
      </rPr>
      <t xml:space="preserve">: </t>
    </r>
    <r>
      <rPr>
        <b/>
        <sz val="10"/>
        <color indexed="30"/>
        <rFont val="Times New Roman"/>
        <family val="1"/>
      </rPr>
      <t>Lớp B18PSU-QTH1</t>
    </r>
  </si>
  <si>
    <t>ThS. Phan Quý</t>
  </si>
  <si>
    <t>Ghép
 B18PSU-QTH12</t>
  </si>
  <si>
    <t>ThS. Ngô Thảo Quỳnh</t>
  </si>
  <si>
    <t>PSU-ECO</t>
  </si>
  <si>
    <t>ThS. Nguyễn Lê Giang Thiên</t>
  </si>
  <si>
    <r>
      <t>Phòng 801</t>
    </r>
    <r>
      <rPr>
        <vertAlign val="superscript"/>
        <sz val="10"/>
        <color indexed="8"/>
        <rFont val="Times New Roman"/>
        <family val="1"/>
      </rPr>
      <t>B</t>
    </r>
    <r>
      <rPr>
        <sz val="10"/>
        <color indexed="8"/>
        <rFont val="Times New Roman"/>
        <family val="1"/>
      </rPr>
      <t xml:space="preserve">
(182 NVL)</t>
    </r>
  </si>
  <si>
    <t>PSU-ACC</t>
  </si>
  <si>
    <t>ThS. Lê Thị Bích Ngọc</t>
  </si>
  <si>
    <r>
      <t xml:space="preserve">Ngành </t>
    </r>
    <r>
      <rPr>
        <b/>
        <sz val="10"/>
        <color indexed="10"/>
        <rFont val="Times New Roman"/>
        <family val="1"/>
      </rPr>
      <t>Quản trị Kinh doanh (chuẩn Quốc tế - PSU)</t>
    </r>
    <r>
      <rPr>
        <b/>
        <sz val="10"/>
        <rFont val="Times New Roman"/>
        <family val="1"/>
      </rPr>
      <t xml:space="preserve">: </t>
    </r>
    <r>
      <rPr>
        <b/>
        <sz val="10"/>
        <color indexed="30"/>
        <rFont val="Times New Roman"/>
        <family val="1"/>
      </rPr>
      <t>Lớp B18PSU-QTH2</t>
    </r>
  </si>
  <si>
    <r>
      <t>P 801</t>
    </r>
    <r>
      <rPr>
        <vertAlign val="superscript"/>
        <sz val="10"/>
        <color indexed="8"/>
        <rFont val="Times New Roman"/>
        <family val="1"/>
      </rPr>
      <t xml:space="preserve">A </t>
    </r>
    <r>
      <rPr>
        <sz val="10"/>
        <color indexed="8"/>
        <rFont val="Times New Roman"/>
        <family val="1"/>
      </rPr>
      <t>(182 NVL)</t>
    </r>
  </si>
  <si>
    <r>
      <t>P 801</t>
    </r>
    <r>
      <rPr>
        <vertAlign val="superscript"/>
        <sz val="10"/>
        <color indexed="8"/>
        <rFont val="Times New Roman"/>
        <family val="1"/>
      </rPr>
      <t xml:space="preserve">B </t>
    </r>
    <r>
      <rPr>
        <sz val="10"/>
        <color indexed="8"/>
        <rFont val="Times New Roman"/>
        <family val="1"/>
      </rPr>
      <t>(182 NVL)</t>
    </r>
  </si>
  <si>
    <r>
      <t>Phòng 801</t>
    </r>
    <r>
      <rPr>
        <vertAlign val="superscript"/>
        <sz val="10"/>
        <color indexed="8"/>
        <rFont val="Times New Roman"/>
        <family val="1"/>
      </rPr>
      <t>A</t>
    </r>
    <r>
      <rPr>
        <sz val="10"/>
        <color indexed="8"/>
        <rFont val="Times New Roman"/>
        <family val="1"/>
      </rPr>
      <t xml:space="preserve">
(182 NVL)</t>
    </r>
  </si>
  <si>
    <r>
      <t xml:space="preserve">Ngành Quản trị  Dịch vụ - Du lịch &amp; Lữ hành: </t>
    </r>
    <r>
      <rPr>
        <b/>
        <sz val="10"/>
        <color indexed="30"/>
        <rFont val="Times New Roman"/>
        <family val="1"/>
      </rPr>
      <t>Lớp B18DLL12</t>
    </r>
  </si>
  <si>
    <t>B18DLL12</t>
  </si>
  <si>
    <t>ThS. Nguyễn Thị Kim Bài</t>
  </si>
  <si>
    <t>GĐ: 301
(182 NVL)</t>
  </si>
  <si>
    <t>ThS. Phan Văn Sơn</t>
  </si>
  <si>
    <t>FIN</t>
  </si>
  <si>
    <t>Quản trị tài chính 1</t>
  </si>
  <si>
    <t>ThS. Nguyễn Thị Minh Hà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</si>
  <si>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</si>
  <si>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</si>
  <si>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</si>
  <si>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</si>
  <si>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</si>
  <si>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(Đã duyệt)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</si>
  <si>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</si>
  <si>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</si>
  <si>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</si>
  <si>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Hồ Hà Đông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</si>
</sst>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9">
    <font>
      <sz val="12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4"/>
      <color indexed="30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i/>
      <sz val="14"/>
      <color indexed="3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color indexed="3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10"/>
      <color indexed="10"/>
      <name val="Times New Roman"/>
      <family val="1"/>
    </font>
    <font>
      <sz val="10"/>
      <color indexed="10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8"/>
      <name val="Tahoma"/>
      <family val="2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48" fillId="32" borderId="7" applyNumberFormat="0" applyFont="0" applyAlignment="0" applyProtection="0"/>
    <xf numFmtId="0" fontId="61" fillId="27" borderId="8" applyNumberFormat="0" applyAlignment="0" applyProtection="0"/>
    <xf numFmtId="9" fontId="48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18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2" fillId="33" borderId="1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vertical="center"/>
    </xf>
    <xf numFmtId="0" fontId="65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vertical="center" wrapText="1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vertical="center" wrapText="1"/>
    </xf>
    <xf numFmtId="0" fontId="65" fillId="33" borderId="10" xfId="0" applyFont="1" applyFill="1" applyBorder="1" applyAlignment="1">
      <alignment horizontal="center" vertical="center"/>
    </xf>
    <xf numFmtId="0" fontId="65" fillId="33" borderId="14" xfId="0" applyFont="1" applyFill="1" applyBorder="1" applyAlignment="1">
      <alignment horizontal="center" vertical="center"/>
    </xf>
    <xf numFmtId="0" fontId="66" fillId="33" borderId="15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horizontal="center" vertical="center"/>
    </xf>
    <xf numFmtId="0" fontId="66" fillId="34" borderId="15" xfId="0" applyFont="1" applyFill="1" applyBorder="1" applyAlignment="1">
      <alignment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2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6" fillId="0" borderId="0" xfId="0" applyFont="1" applyAlignment="1" quotePrefix="1">
      <alignment horizontal="left" vertical="center"/>
    </xf>
    <xf numFmtId="0" fontId="25" fillId="0" borderId="0" xfId="0" applyFont="1" applyAlignment="1">
      <alignment horizontal="center" vertical="center"/>
    </xf>
    <xf numFmtId="0" fontId="19" fillId="0" borderId="0" xfId="0" applyFont="1" applyAlignment="1" quotePrefix="1">
      <alignment horizontal="left" vertical="center"/>
    </xf>
    <xf numFmtId="0" fontId="27" fillId="0" borderId="0" xfId="0" applyFont="1" applyAlignment="1" quotePrefix="1">
      <alignment horizontal="left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33" borderId="18" xfId="0" applyFont="1" applyFill="1" applyBorder="1" applyAlignment="1">
      <alignment horizontal="right" vertical="center"/>
    </xf>
    <xf numFmtId="0" fontId="18" fillId="33" borderId="19" xfId="0" applyFont="1" applyFill="1" applyBorder="1" applyAlignment="1">
      <alignment horizontal="right" vertical="center"/>
    </xf>
    <xf numFmtId="0" fontId="18" fillId="33" borderId="20" xfId="0" applyFont="1" applyFill="1" applyBorder="1" applyAlignment="1">
      <alignment horizontal="left" vertical="center"/>
    </xf>
    <xf numFmtId="0" fontId="18" fillId="33" borderId="21" xfId="0" applyFont="1" applyFill="1" applyBorder="1" applyAlignment="1">
      <alignment horizontal="left" vertical="center"/>
    </xf>
    <xf numFmtId="0" fontId="18" fillId="33" borderId="15" xfId="0" applyFont="1" applyFill="1" applyBorder="1" applyAlignment="1">
      <alignment horizontal="left" vertical="center" wrapText="1"/>
    </xf>
    <xf numFmtId="0" fontId="18" fillId="33" borderId="17" xfId="0" applyFont="1" applyFill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17" xfId="0" applyFont="1" applyBorder="1" applyAlignment="1">
      <alignment horizontal="left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18" fillId="33" borderId="17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/>
    </xf>
    <xf numFmtId="0" fontId="19" fillId="33" borderId="15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/>
    </xf>
    <xf numFmtId="0" fontId="18" fillId="35" borderId="15" xfId="0" applyFont="1" applyFill="1" applyBorder="1" applyAlignment="1">
      <alignment horizontal="center" vertical="center" wrapText="1"/>
    </xf>
    <xf numFmtId="0" fontId="18" fillId="35" borderId="17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66" fillId="33" borderId="15" xfId="0" applyFont="1" applyFill="1" applyBorder="1" applyAlignment="1">
      <alignment horizontal="center" vertical="center" wrapText="1"/>
    </xf>
    <xf numFmtId="0" fontId="66" fillId="33" borderId="17" xfId="0" applyFont="1" applyFill="1" applyBorder="1" applyAlignment="1">
      <alignment horizontal="center" vertical="center"/>
    </xf>
    <xf numFmtId="0" fontId="65" fillId="0" borderId="15" xfId="0" applyFont="1" applyBorder="1" applyAlignment="1">
      <alignment horizontal="center" vertical="center" wrapText="1"/>
    </xf>
    <xf numFmtId="0" fontId="65" fillId="0" borderId="17" xfId="0" applyFont="1" applyBorder="1" applyAlignment="1">
      <alignment horizontal="center" vertical="center" wrapText="1"/>
    </xf>
    <xf numFmtId="0" fontId="67" fillId="33" borderId="15" xfId="0" applyFont="1" applyFill="1" applyBorder="1" applyAlignment="1">
      <alignment horizontal="center" vertical="center" wrapText="1"/>
    </xf>
    <xf numFmtId="0" fontId="67" fillId="33" borderId="17" xfId="0" applyFont="1" applyFill="1" applyBorder="1" applyAlignment="1">
      <alignment horizontal="center" vertical="center" wrapText="1"/>
    </xf>
    <xf numFmtId="0" fontId="65" fillId="33" borderId="15" xfId="0" applyFont="1" applyFill="1" applyBorder="1" applyAlignment="1">
      <alignment horizontal="center" vertical="center" wrapText="1"/>
    </xf>
    <xf numFmtId="0" fontId="65" fillId="33" borderId="17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center" vertical="center" wrapText="1"/>
    </xf>
    <xf numFmtId="0" fontId="18" fillId="34" borderId="17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 wrapText="1"/>
    </xf>
    <xf numFmtId="0" fontId="2" fillId="35" borderId="17" xfId="0" applyFont="1" applyFill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/>
    </xf>
    <xf numFmtId="0" fontId="68" fillId="0" borderId="17" xfId="0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0" fontId="65" fillId="33" borderId="15" xfId="0" applyFont="1" applyFill="1" applyBorder="1" applyAlignment="1">
      <alignment horizontal="center" vertical="center"/>
    </xf>
    <xf numFmtId="0" fontId="65" fillId="33" borderId="17" xfId="0" applyFont="1" applyFill="1" applyBorder="1" applyAlignment="1">
      <alignment horizontal="center" vertical="center"/>
    </xf>
    <xf numFmtId="0" fontId="67" fillId="0" borderId="17" xfId="0" applyFont="1" applyBorder="1" applyAlignment="1">
      <alignment horizontal="center" vertical="center"/>
    </xf>
    <xf numFmtId="0" fontId="67" fillId="0" borderId="15" xfId="0" applyFont="1" applyBorder="1" applyAlignment="1">
      <alignment horizontal="center" vertical="center"/>
    </xf>
    <xf numFmtId="0" fontId="67" fillId="33" borderId="18" xfId="0" applyFont="1" applyFill="1" applyBorder="1" applyAlignment="1">
      <alignment horizontal="right" vertical="center"/>
    </xf>
    <xf numFmtId="0" fontId="67" fillId="33" borderId="19" xfId="0" applyFont="1" applyFill="1" applyBorder="1" applyAlignment="1">
      <alignment horizontal="right" vertical="center"/>
    </xf>
    <xf numFmtId="0" fontId="67" fillId="33" borderId="20" xfId="0" applyFont="1" applyFill="1" applyBorder="1" applyAlignment="1">
      <alignment horizontal="left" vertical="center"/>
    </xf>
    <xf numFmtId="0" fontId="67" fillId="33" borderId="21" xfId="0" applyFont="1" applyFill="1" applyBorder="1" applyAlignment="1">
      <alignment horizontal="left" vertical="center"/>
    </xf>
    <xf numFmtId="0" fontId="67" fillId="33" borderId="15" xfId="0" applyFont="1" applyFill="1" applyBorder="1" applyAlignment="1">
      <alignment horizontal="left" vertical="center" wrapText="1"/>
    </xf>
    <xf numFmtId="0" fontId="67" fillId="33" borderId="17" xfId="0" applyFont="1" applyFill="1" applyBorder="1" applyAlignment="1">
      <alignment horizontal="left" vertical="center" wrapText="1"/>
    </xf>
    <xf numFmtId="0" fontId="65" fillId="0" borderId="15" xfId="0" applyFont="1" applyBorder="1" applyAlignment="1">
      <alignment horizontal="center" vertical="center"/>
    </xf>
    <xf numFmtId="0" fontId="65" fillId="0" borderId="17" xfId="0" applyFont="1" applyBorder="1" applyAlignment="1">
      <alignment horizontal="center" vertical="center"/>
    </xf>
    <xf numFmtId="0" fontId="65" fillId="0" borderId="16" xfId="0" applyFont="1" applyBorder="1" applyAlignment="1">
      <alignment horizontal="center" vertical="center" wrapText="1"/>
    </xf>
    <xf numFmtId="0" fontId="67" fillId="33" borderId="17" xfId="0" applyFont="1" applyFill="1" applyBorder="1" applyAlignment="1">
      <alignment horizontal="center" vertical="center"/>
    </xf>
    <xf numFmtId="0" fontId="67" fillId="0" borderId="15" xfId="0" applyFont="1" applyBorder="1" applyAlignment="1">
      <alignment horizontal="left" vertical="center" wrapText="1"/>
    </xf>
    <xf numFmtId="0" fontId="67" fillId="0" borderId="17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3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2" fillId="33" borderId="0" xfId="0" applyFont="1" applyFill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2"/>
  <sheetViews>
    <sheetView tabSelected="1" view="pageBreakPreview" zoomScaleSheetLayoutView="100" zoomScalePageLayoutView="0" workbookViewId="0" topLeftCell="A40">
      <selection activeCell="Q61" sqref="Q61"/>
    </sheetView>
  </sheetViews>
  <sheetFormatPr defaultColWidth="9.00390625" defaultRowHeight="15.75"/>
  <cols>
    <col min="1" max="1" width="3.875" style="40" customWidth="1"/>
    <col min="2" max="2" width="7.50390625" style="40" bestFit="1" customWidth="1"/>
    <col min="3" max="3" width="4.25390625" style="40" bestFit="1" customWidth="1"/>
    <col min="4" max="4" width="20.125" style="41" customWidth="1"/>
    <col min="5" max="5" width="21.50390625" style="41" bestFit="1" customWidth="1"/>
    <col min="6" max="6" width="4.25390625" style="41" customWidth="1"/>
    <col min="7" max="7" width="3.75390625" style="41" customWidth="1"/>
    <col min="8" max="8" width="6.125" style="41" customWidth="1"/>
    <col min="9" max="9" width="6.375" style="41" customWidth="1"/>
    <col min="10" max="10" width="10.375" style="41" customWidth="1"/>
    <col min="11" max="11" width="6.75390625" style="41" hidden="1" customWidth="1"/>
    <col min="12" max="12" width="7.00390625" style="41" customWidth="1"/>
    <col min="13" max="13" width="12.625" style="41" bestFit="1" customWidth="1"/>
    <col min="14" max="14" width="10.125" style="40" customWidth="1"/>
    <col min="15" max="15" width="14.125" style="40" customWidth="1"/>
    <col min="16" max="16384" width="9.00390625" style="41" customWidth="1"/>
  </cols>
  <sheetData>
    <row r="1" spans="1:15" s="1" customFormat="1" ht="20.25" customHeight="1">
      <c r="A1" s="47" t="s">
        <v>0</v>
      </c>
      <c r="B1" s="47"/>
      <c r="C1" s="47"/>
      <c r="D1" s="47"/>
      <c r="E1" s="129" t="s">
        <v>1</v>
      </c>
      <c r="F1" s="129"/>
      <c r="G1" s="129"/>
      <c r="H1" s="129"/>
      <c r="I1" s="129"/>
      <c r="J1" s="129"/>
      <c r="K1" s="129"/>
      <c r="L1" s="129"/>
      <c r="M1" s="129"/>
      <c r="N1" s="129"/>
      <c r="O1" s="129"/>
    </row>
    <row r="2" spans="1:15" s="1" customFormat="1" ht="23.25" customHeight="1">
      <c r="A2" s="47" t="s">
        <v>2</v>
      </c>
      <c r="B2" s="47"/>
      <c r="C2" s="47"/>
      <c r="D2" s="47"/>
      <c r="E2" s="130" t="s">
        <v>3</v>
      </c>
      <c r="F2" s="130"/>
      <c r="G2" s="130"/>
      <c r="H2" s="130"/>
      <c r="I2" s="130"/>
      <c r="J2" s="130"/>
      <c r="K2" s="130"/>
      <c r="L2" s="130"/>
      <c r="M2" s="130"/>
      <c r="N2" s="130"/>
      <c r="O2" s="130"/>
    </row>
    <row r="3" spans="1:15" s="1" customFormat="1" ht="23.25" customHeight="1">
      <c r="A3" s="131" t="s">
        <v>4</v>
      </c>
      <c r="B3" s="131"/>
      <c r="C3" s="131"/>
      <c r="D3" s="131"/>
      <c r="E3" s="132" t="s">
        <v>5</v>
      </c>
      <c r="F3" s="132"/>
      <c r="G3" s="132"/>
      <c r="H3" s="132"/>
      <c r="I3" s="132"/>
      <c r="J3" s="132"/>
      <c r="K3" s="132"/>
      <c r="L3" s="132"/>
      <c r="M3" s="132"/>
      <c r="N3" s="132"/>
      <c r="O3" s="132"/>
    </row>
    <row r="4" spans="1:15" s="1" customFormat="1" ht="1.5" customHeight="1">
      <c r="A4" s="2"/>
      <c r="B4" s="3"/>
      <c r="C4" s="3"/>
      <c r="E4" s="4"/>
      <c r="M4" s="5"/>
      <c r="N4" s="6"/>
      <c r="O4" s="6"/>
    </row>
    <row r="5" spans="1:15" s="7" customFormat="1" ht="23.25" customHeight="1">
      <c r="A5" s="125" t="s">
        <v>6</v>
      </c>
      <c r="B5" s="127" t="s">
        <v>7</v>
      </c>
      <c r="C5" s="127"/>
      <c r="D5" s="123" t="s">
        <v>8</v>
      </c>
      <c r="E5" s="123" t="s">
        <v>9</v>
      </c>
      <c r="F5" s="125" t="s">
        <v>10</v>
      </c>
      <c r="G5" s="128"/>
      <c r="H5" s="123" t="s">
        <v>11</v>
      </c>
      <c r="I5" s="123" t="s">
        <v>12</v>
      </c>
      <c r="J5" s="123" t="s">
        <v>13</v>
      </c>
      <c r="K5" s="123" t="s">
        <v>14</v>
      </c>
      <c r="L5" s="123" t="s">
        <v>15</v>
      </c>
      <c r="M5" s="123" t="s">
        <v>16</v>
      </c>
      <c r="N5" s="123" t="s">
        <v>17</v>
      </c>
      <c r="O5" s="123" t="s">
        <v>18</v>
      </c>
    </row>
    <row r="6" spans="1:15" s="7" customFormat="1" ht="23.25" customHeight="1">
      <c r="A6" s="126"/>
      <c r="B6" s="8" t="s">
        <v>19</v>
      </c>
      <c r="C6" s="8" t="s">
        <v>20</v>
      </c>
      <c r="D6" s="124"/>
      <c r="E6" s="124"/>
      <c r="F6" s="9" t="s">
        <v>21</v>
      </c>
      <c r="G6" s="9" t="s">
        <v>22</v>
      </c>
      <c r="H6" s="124"/>
      <c r="I6" s="124"/>
      <c r="J6" s="124"/>
      <c r="K6" s="124"/>
      <c r="L6" s="124"/>
      <c r="M6" s="124"/>
      <c r="N6" s="124"/>
      <c r="O6" s="124"/>
    </row>
    <row r="7" spans="1:15" s="16" customFormat="1" ht="18.75" customHeight="1">
      <c r="A7" s="10" t="s">
        <v>23</v>
      </c>
      <c r="B7" s="11"/>
      <c r="C7" s="11"/>
      <c r="D7" s="12"/>
      <c r="E7" s="13"/>
      <c r="F7" s="14"/>
      <c r="G7" s="14"/>
      <c r="H7" s="13"/>
      <c r="I7" s="13"/>
      <c r="J7" s="12"/>
      <c r="K7" s="13"/>
      <c r="L7" s="13"/>
      <c r="M7" s="13"/>
      <c r="N7" s="14"/>
      <c r="O7" s="15"/>
    </row>
    <row r="8" spans="1:15" s="16" customFormat="1" ht="17.25" customHeight="1">
      <c r="A8" s="65">
        <v>1</v>
      </c>
      <c r="B8" s="66" t="s">
        <v>24</v>
      </c>
      <c r="C8" s="68">
        <v>100</v>
      </c>
      <c r="D8" s="70" t="s">
        <v>25</v>
      </c>
      <c r="E8" s="72" t="s">
        <v>26</v>
      </c>
      <c r="F8" s="59">
        <v>2</v>
      </c>
      <c r="G8" s="59">
        <v>1</v>
      </c>
      <c r="H8" s="61">
        <f>(F8+G8)*16</f>
        <v>48</v>
      </c>
      <c r="I8" s="61">
        <f>ROUND((H8*0.75),0)</f>
        <v>36</v>
      </c>
      <c r="J8" s="54" t="s">
        <v>27</v>
      </c>
      <c r="K8" s="52"/>
      <c r="L8" s="17" t="s">
        <v>28</v>
      </c>
      <c r="M8" s="54" t="s">
        <v>29</v>
      </c>
      <c r="N8" s="52"/>
      <c r="O8" s="54" t="s">
        <v>30</v>
      </c>
    </row>
    <row r="9" spans="1:15" s="16" customFormat="1" ht="17.25" customHeight="1">
      <c r="A9" s="64"/>
      <c r="B9" s="67"/>
      <c r="C9" s="69"/>
      <c r="D9" s="71"/>
      <c r="E9" s="73"/>
      <c r="F9" s="60"/>
      <c r="G9" s="60"/>
      <c r="H9" s="62"/>
      <c r="I9" s="62"/>
      <c r="J9" s="55"/>
      <c r="K9" s="63"/>
      <c r="L9" s="17" t="s">
        <v>31</v>
      </c>
      <c r="M9" s="64"/>
      <c r="N9" s="53"/>
      <c r="O9" s="55"/>
    </row>
    <row r="10" spans="1:15" s="16" customFormat="1" ht="17.25" customHeight="1">
      <c r="A10" s="110">
        <v>2</v>
      </c>
      <c r="B10" s="111" t="s">
        <v>32</v>
      </c>
      <c r="C10" s="113">
        <v>101</v>
      </c>
      <c r="D10" s="115" t="s">
        <v>33</v>
      </c>
      <c r="E10" s="121" t="s">
        <v>34</v>
      </c>
      <c r="F10" s="117">
        <v>2</v>
      </c>
      <c r="G10" s="117"/>
      <c r="H10" s="103">
        <f>(F10+G10)*16</f>
        <v>32</v>
      </c>
      <c r="I10" s="103">
        <f>ROUND((H10*0.75),0)</f>
        <v>24</v>
      </c>
      <c r="J10" s="105" t="s">
        <v>27</v>
      </c>
      <c r="K10" s="91"/>
      <c r="L10" s="91" t="s">
        <v>35</v>
      </c>
      <c r="M10" s="93" t="s">
        <v>36</v>
      </c>
      <c r="N10" s="91"/>
      <c r="O10" s="91" t="s">
        <v>37</v>
      </c>
    </row>
    <row r="11" spans="1:15" s="16" customFormat="1" ht="17.25" customHeight="1">
      <c r="A11" s="109"/>
      <c r="B11" s="112"/>
      <c r="C11" s="114"/>
      <c r="D11" s="116"/>
      <c r="E11" s="122"/>
      <c r="F11" s="118"/>
      <c r="G11" s="118"/>
      <c r="H11" s="104"/>
      <c r="I11" s="104"/>
      <c r="J11" s="106"/>
      <c r="K11" s="92"/>
      <c r="L11" s="118"/>
      <c r="M11" s="120"/>
      <c r="N11" s="119"/>
      <c r="O11" s="92"/>
    </row>
    <row r="12" spans="1:15" s="16" customFormat="1" ht="17.25" customHeight="1">
      <c r="A12" s="65">
        <v>3</v>
      </c>
      <c r="B12" s="66" t="s">
        <v>38</v>
      </c>
      <c r="C12" s="68">
        <v>302</v>
      </c>
      <c r="D12" s="70" t="s">
        <v>39</v>
      </c>
      <c r="E12" s="72" t="s">
        <v>40</v>
      </c>
      <c r="F12" s="59">
        <v>2</v>
      </c>
      <c r="G12" s="59"/>
      <c r="H12" s="61">
        <f>(F12+G12)*16</f>
        <v>32</v>
      </c>
      <c r="I12" s="61">
        <f>ROUND((H12*0.75),0)</f>
        <v>24</v>
      </c>
      <c r="J12" s="54" t="s">
        <v>41</v>
      </c>
      <c r="K12" s="52"/>
      <c r="L12" s="52" t="s">
        <v>42</v>
      </c>
      <c r="M12" s="54" t="s">
        <v>29</v>
      </c>
      <c r="N12" s="52"/>
      <c r="O12" s="54" t="s">
        <v>30</v>
      </c>
    </row>
    <row r="13" spans="1:15" s="16" customFormat="1" ht="17.25" customHeight="1">
      <c r="A13" s="64"/>
      <c r="B13" s="67"/>
      <c r="C13" s="69"/>
      <c r="D13" s="71"/>
      <c r="E13" s="73"/>
      <c r="F13" s="60"/>
      <c r="G13" s="60"/>
      <c r="H13" s="62"/>
      <c r="I13" s="62"/>
      <c r="J13" s="55"/>
      <c r="K13" s="63"/>
      <c r="L13" s="60"/>
      <c r="M13" s="64"/>
      <c r="N13" s="53"/>
      <c r="O13" s="55"/>
    </row>
    <row r="14" spans="1:15" s="16" customFormat="1" ht="17.25" customHeight="1">
      <c r="A14" s="65">
        <v>4</v>
      </c>
      <c r="B14" s="66" t="s">
        <v>43</v>
      </c>
      <c r="C14" s="68">
        <v>152</v>
      </c>
      <c r="D14" s="70" t="s">
        <v>44</v>
      </c>
      <c r="E14" s="70" t="s">
        <v>45</v>
      </c>
      <c r="F14" s="59">
        <v>3</v>
      </c>
      <c r="G14" s="59"/>
      <c r="H14" s="61">
        <f>(F14+G14)*16</f>
        <v>48</v>
      </c>
      <c r="I14" s="61">
        <f>ROUND((H14*0.75),0)</f>
        <v>36</v>
      </c>
      <c r="J14" s="54" t="s">
        <v>27</v>
      </c>
      <c r="K14" s="52"/>
      <c r="L14" s="101"/>
      <c r="M14" s="85"/>
      <c r="N14" s="52"/>
      <c r="O14" s="54" t="s">
        <v>30</v>
      </c>
    </row>
    <row r="15" spans="1:15" s="16" customFormat="1" ht="17.25" customHeight="1">
      <c r="A15" s="64"/>
      <c r="B15" s="67"/>
      <c r="C15" s="69"/>
      <c r="D15" s="71"/>
      <c r="E15" s="71"/>
      <c r="F15" s="60"/>
      <c r="G15" s="60"/>
      <c r="H15" s="62"/>
      <c r="I15" s="62"/>
      <c r="J15" s="55"/>
      <c r="K15" s="63"/>
      <c r="L15" s="88"/>
      <c r="M15" s="86"/>
      <c r="N15" s="53"/>
      <c r="O15" s="55"/>
    </row>
    <row r="16" spans="1:15" s="16" customFormat="1" ht="17.25" customHeight="1">
      <c r="A16" s="65">
        <v>5</v>
      </c>
      <c r="B16" s="66" t="s">
        <v>46</v>
      </c>
      <c r="C16" s="68">
        <v>202</v>
      </c>
      <c r="D16" s="70" t="s">
        <v>47</v>
      </c>
      <c r="E16" s="72" t="s">
        <v>48</v>
      </c>
      <c r="F16" s="59">
        <v>3</v>
      </c>
      <c r="G16" s="59"/>
      <c r="H16" s="61">
        <f>(F16+G16)*16</f>
        <v>48</v>
      </c>
      <c r="I16" s="61">
        <f>ROUND((H16*0.75),0)</f>
        <v>36</v>
      </c>
      <c r="J16" s="54" t="s">
        <v>27</v>
      </c>
      <c r="K16" s="52"/>
      <c r="L16" s="52" t="s">
        <v>49</v>
      </c>
      <c r="M16" s="54" t="s">
        <v>29</v>
      </c>
      <c r="N16" s="52"/>
      <c r="O16" s="54" t="s">
        <v>30</v>
      </c>
    </row>
    <row r="17" spans="1:15" s="16" customFormat="1" ht="17.25" customHeight="1">
      <c r="A17" s="64"/>
      <c r="B17" s="67"/>
      <c r="C17" s="69"/>
      <c r="D17" s="71"/>
      <c r="E17" s="73"/>
      <c r="F17" s="60"/>
      <c r="G17" s="60"/>
      <c r="H17" s="62"/>
      <c r="I17" s="62"/>
      <c r="J17" s="55"/>
      <c r="K17" s="63"/>
      <c r="L17" s="60"/>
      <c r="M17" s="64"/>
      <c r="N17" s="53"/>
      <c r="O17" s="55"/>
    </row>
    <row r="18" spans="1:15" s="16" customFormat="1" ht="18.75" customHeight="1">
      <c r="A18" s="18"/>
      <c r="B18" s="56"/>
      <c r="C18" s="57"/>
      <c r="D18" s="19" t="s">
        <v>50</v>
      </c>
      <c r="E18" s="20"/>
      <c r="F18" s="18">
        <f>SUM(F8:F17)</f>
        <v>12</v>
      </c>
      <c r="G18" s="18">
        <f>SUM(G8:G17)</f>
        <v>1</v>
      </c>
      <c r="H18" s="18">
        <f>SUM(H8:H17)</f>
        <v>208</v>
      </c>
      <c r="I18" s="18">
        <f>SUM(I8:I17)</f>
        <v>156</v>
      </c>
      <c r="J18" s="21"/>
      <c r="K18" s="22">
        <f>SUM(K10:K17)</f>
        <v>0</v>
      </c>
      <c r="L18" s="23"/>
      <c r="M18" s="24"/>
      <c r="N18" s="18"/>
      <c r="O18" s="18"/>
    </row>
    <row r="19" spans="1:15" s="16" customFormat="1" ht="18.75" customHeight="1">
      <c r="A19" s="10" t="s">
        <v>51</v>
      </c>
      <c r="B19" s="11"/>
      <c r="C19" s="11"/>
      <c r="D19" s="12"/>
      <c r="E19" s="13"/>
      <c r="F19" s="14"/>
      <c r="G19" s="14"/>
      <c r="H19" s="13"/>
      <c r="I19" s="13"/>
      <c r="J19" s="12"/>
      <c r="K19" s="13"/>
      <c r="L19" s="25"/>
      <c r="M19" s="25"/>
      <c r="N19" s="14"/>
      <c r="O19" s="15"/>
    </row>
    <row r="20" spans="1:15" s="16" customFormat="1" ht="16.5" customHeight="1">
      <c r="A20" s="65">
        <v>1</v>
      </c>
      <c r="B20" s="66" t="s">
        <v>24</v>
      </c>
      <c r="C20" s="68">
        <v>100</v>
      </c>
      <c r="D20" s="70" t="s">
        <v>25</v>
      </c>
      <c r="E20" s="72" t="s">
        <v>26</v>
      </c>
      <c r="F20" s="59">
        <v>2</v>
      </c>
      <c r="G20" s="59">
        <v>1</v>
      </c>
      <c r="H20" s="61">
        <f>(F20+G20)*16</f>
        <v>48</v>
      </c>
      <c r="I20" s="61">
        <f>ROUND((H20*0.75),0)</f>
        <v>36</v>
      </c>
      <c r="J20" s="54" t="s">
        <v>27</v>
      </c>
      <c r="K20" s="52"/>
      <c r="L20" s="17" t="s">
        <v>28</v>
      </c>
      <c r="M20" s="54" t="s">
        <v>29</v>
      </c>
      <c r="N20" s="52"/>
      <c r="O20" s="54" t="s">
        <v>30</v>
      </c>
    </row>
    <row r="21" spans="1:15" s="16" customFormat="1" ht="16.5" customHeight="1">
      <c r="A21" s="64"/>
      <c r="B21" s="67"/>
      <c r="C21" s="69"/>
      <c r="D21" s="71"/>
      <c r="E21" s="73"/>
      <c r="F21" s="60"/>
      <c r="G21" s="60"/>
      <c r="H21" s="62"/>
      <c r="I21" s="62"/>
      <c r="J21" s="55"/>
      <c r="K21" s="63"/>
      <c r="L21" s="17" t="s">
        <v>31</v>
      </c>
      <c r="M21" s="64"/>
      <c r="N21" s="53"/>
      <c r="O21" s="55"/>
    </row>
    <row r="22" spans="1:15" s="16" customFormat="1" ht="16.5" customHeight="1">
      <c r="A22" s="110">
        <v>2</v>
      </c>
      <c r="B22" s="111" t="s">
        <v>32</v>
      </c>
      <c r="C22" s="113">
        <v>101</v>
      </c>
      <c r="D22" s="115" t="s">
        <v>33</v>
      </c>
      <c r="E22" s="121" t="s">
        <v>34</v>
      </c>
      <c r="F22" s="117">
        <v>2</v>
      </c>
      <c r="G22" s="117"/>
      <c r="H22" s="103">
        <f>(F22+G22)*16</f>
        <v>32</v>
      </c>
      <c r="I22" s="103">
        <f>ROUND((H22*0.75),0)</f>
        <v>24</v>
      </c>
      <c r="J22" s="105" t="s">
        <v>27</v>
      </c>
      <c r="K22" s="26"/>
      <c r="L22" s="91" t="s">
        <v>52</v>
      </c>
      <c r="M22" s="93" t="s">
        <v>36</v>
      </c>
      <c r="N22" s="91"/>
      <c r="O22" s="91" t="s">
        <v>53</v>
      </c>
    </row>
    <row r="23" spans="1:15" s="16" customFormat="1" ht="16.5" customHeight="1">
      <c r="A23" s="109"/>
      <c r="B23" s="112"/>
      <c r="C23" s="114"/>
      <c r="D23" s="116"/>
      <c r="E23" s="122"/>
      <c r="F23" s="118"/>
      <c r="G23" s="118"/>
      <c r="H23" s="104"/>
      <c r="I23" s="104"/>
      <c r="J23" s="106"/>
      <c r="K23" s="26"/>
      <c r="L23" s="118"/>
      <c r="M23" s="120"/>
      <c r="N23" s="119"/>
      <c r="O23" s="92"/>
    </row>
    <row r="24" spans="1:15" s="16" customFormat="1" ht="16.5" customHeight="1">
      <c r="A24" s="65">
        <v>3</v>
      </c>
      <c r="B24" s="66" t="s">
        <v>38</v>
      </c>
      <c r="C24" s="68">
        <v>302</v>
      </c>
      <c r="D24" s="70" t="s">
        <v>39</v>
      </c>
      <c r="E24" s="72" t="s">
        <v>40</v>
      </c>
      <c r="F24" s="59">
        <v>2</v>
      </c>
      <c r="G24" s="59"/>
      <c r="H24" s="61">
        <f>(F24+G24)*16</f>
        <v>32</v>
      </c>
      <c r="I24" s="61">
        <f>ROUND((H24*0.75),0)</f>
        <v>24</v>
      </c>
      <c r="J24" s="54" t="s">
        <v>41</v>
      </c>
      <c r="K24" s="27"/>
      <c r="L24" s="52" t="s">
        <v>42</v>
      </c>
      <c r="M24" s="54" t="s">
        <v>29</v>
      </c>
      <c r="N24" s="52"/>
      <c r="O24" s="54" t="s">
        <v>30</v>
      </c>
    </row>
    <row r="25" spans="1:15" s="16" customFormat="1" ht="16.5" customHeight="1">
      <c r="A25" s="64"/>
      <c r="B25" s="67"/>
      <c r="C25" s="69"/>
      <c r="D25" s="71"/>
      <c r="E25" s="73"/>
      <c r="F25" s="60"/>
      <c r="G25" s="60"/>
      <c r="H25" s="62"/>
      <c r="I25" s="62"/>
      <c r="J25" s="55"/>
      <c r="K25" s="27"/>
      <c r="L25" s="60"/>
      <c r="M25" s="64"/>
      <c r="N25" s="53"/>
      <c r="O25" s="55"/>
    </row>
    <row r="26" spans="1:15" s="16" customFormat="1" ht="16.5" customHeight="1">
      <c r="A26" s="65">
        <v>4</v>
      </c>
      <c r="B26" s="66" t="s">
        <v>43</v>
      </c>
      <c r="C26" s="68">
        <v>152</v>
      </c>
      <c r="D26" s="70" t="s">
        <v>44</v>
      </c>
      <c r="E26" s="70" t="s">
        <v>45</v>
      </c>
      <c r="F26" s="59">
        <v>3</v>
      </c>
      <c r="G26" s="59"/>
      <c r="H26" s="61">
        <f>(F26+G26)*16</f>
        <v>48</v>
      </c>
      <c r="I26" s="61">
        <f>ROUND((H26*0.75),0)</f>
        <v>36</v>
      </c>
      <c r="J26" s="54" t="s">
        <v>27</v>
      </c>
      <c r="K26" s="27"/>
      <c r="L26" s="101"/>
      <c r="M26" s="85"/>
      <c r="N26" s="52"/>
      <c r="O26" s="54" t="s">
        <v>30</v>
      </c>
    </row>
    <row r="27" spans="1:15" s="16" customFormat="1" ht="16.5" customHeight="1">
      <c r="A27" s="64"/>
      <c r="B27" s="67"/>
      <c r="C27" s="69"/>
      <c r="D27" s="71"/>
      <c r="E27" s="71"/>
      <c r="F27" s="60"/>
      <c r="G27" s="60"/>
      <c r="H27" s="62"/>
      <c r="I27" s="62"/>
      <c r="J27" s="55"/>
      <c r="K27" s="27"/>
      <c r="L27" s="88"/>
      <c r="M27" s="86"/>
      <c r="N27" s="53"/>
      <c r="O27" s="55"/>
    </row>
    <row r="28" spans="1:15" s="16" customFormat="1" ht="20.25" customHeight="1">
      <c r="A28" s="65">
        <v>5</v>
      </c>
      <c r="B28" s="66" t="s">
        <v>46</v>
      </c>
      <c r="C28" s="68">
        <v>202</v>
      </c>
      <c r="D28" s="70" t="s">
        <v>47</v>
      </c>
      <c r="E28" s="72" t="s">
        <v>48</v>
      </c>
      <c r="F28" s="59">
        <v>3</v>
      </c>
      <c r="G28" s="59"/>
      <c r="H28" s="61">
        <f>(F28+G28)*16</f>
        <v>48</v>
      </c>
      <c r="I28" s="61">
        <f>ROUND((H28*0.75),0)</f>
        <v>36</v>
      </c>
      <c r="J28" s="54" t="s">
        <v>27</v>
      </c>
      <c r="K28" s="52"/>
      <c r="L28" s="52" t="s">
        <v>49</v>
      </c>
      <c r="M28" s="54" t="s">
        <v>29</v>
      </c>
      <c r="N28" s="52"/>
      <c r="O28" s="54" t="s">
        <v>30</v>
      </c>
    </row>
    <row r="29" spans="1:15" s="16" customFormat="1" ht="16.5" customHeight="1">
      <c r="A29" s="64"/>
      <c r="B29" s="67"/>
      <c r="C29" s="69"/>
      <c r="D29" s="71"/>
      <c r="E29" s="73"/>
      <c r="F29" s="60"/>
      <c r="G29" s="60"/>
      <c r="H29" s="62"/>
      <c r="I29" s="62"/>
      <c r="J29" s="55"/>
      <c r="K29" s="63"/>
      <c r="L29" s="60"/>
      <c r="M29" s="64"/>
      <c r="N29" s="53"/>
      <c r="O29" s="55"/>
    </row>
    <row r="30" spans="1:15" s="16" customFormat="1" ht="21" customHeight="1">
      <c r="A30" s="18"/>
      <c r="B30" s="56"/>
      <c r="C30" s="57"/>
      <c r="D30" s="19" t="s">
        <v>50</v>
      </c>
      <c r="E30" s="20"/>
      <c r="F30" s="18">
        <f>SUM(F20:F29)</f>
        <v>12</v>
      </c>
      <c r="G30" s="18">
        <f>SUM(G20:G29)</f>
        <v>1</v>
      </c>
      <c r="H30" s="18">
        <f>SUM(H20:H29)</f>
        <v>208</v>
      </c>
      <c r="I30" s="18">
        <f>SUM(I20:I29)</f>
        <v>156</v>
      </c>
      <c r="J30" s="21"/>
      <c r="K30" s="22">
        <f>SUM(K22:K29)</f>
        <v>0</v>
      </c>
      <c r="L30" s="28"/>
      <c r="M30" s="29"/>
      <c r="N30" s="18"/>
      <c r="O30" s="18"/>
    </row>
    <row r="31" spans="1:15" s="16" customFormat="1" ht="18.75" customHeight="1">
      <c r="A31" s="10" t="s">
        <v>54</v>
      </c>
      <c r="B31" s="11"/>
      <c r="C31" s="11"/>
      <c r="D31" s="12"/>
      <c r="E31" s="25"/>
      <c r="F31" s="14"/>
      <c r="G31" s="14"/>
      <c r="H31" s="13"/>
      <c r="I31" s="13"/>
      <c r="J31" s="12"/>
      <c r="K31" s="13"/>
      <c r="L31" s="13"/>
      <c r="M31" s="13"/>
      <c r="N31" s="14"/>
      <c r="O31" s="15"/>
    </row>
    <row r="32" spans="1:15" s="16" customFormat="1" ht="18" customHeight="1">
      <c r="A32" s="65">
        <v>1</v>
      </c>
      <c r="B32" s="66" t="s">
        <v>24</v>
      </c>
      <c r="C32" s="68">
        <v>100</v>
      </c>
      <c r="D32" s="70" t="s">
        <v>25</v>
      </c>
      <c r="E32" s="70" t="s">
        <v>55</v>
      </c>
      <c r="F32" s="59">
        <v>2</v>
      </c>
      <c r="G32" s="59">
        <v>1</v>
      </c>
      <c r="H32" s="61">
        <f>(F32+G32)*16</f>
        <v>48</v>
      </c>
      <c r="I32" s="61">
        <f>ROUND((H32*0.75),0)</f>
        <v>36</v>
      </c>
      <c r="J32" s="54" t="s">
        <v>27</v>
      </c>
      <c r="K32" s="52"/>
      <c r="L32" s="78" t="s">
        <v>35</v>
      </c>
      <c r="M32" s="54" t="s">
        <v>56</v>
      </c>
      <c r="N32" s="52"/>
      <c r="O32" s="54" t="s">
        <v>57</v>
      </c>
    </row>
    <row r="33" spans="1:15" s="16" customFormat="1" ht="18" customHeight="1">
      <c r="A33" s="64"/>
      <c r="B33" s="67"/>
      <c r="C33" s="69"/>
      <c r="D33" s="71"/>
      <c r="E33" s="71"/>
      <c r="F33" s="60"/>
      <c r="G33" s="60"/>
      <c r="H33" s="62"/>
      <c r="I33" s="62"/>
      <c r="J33" s="55"/>
      <c r="K33" s="63"/>
      <c r="L33" s="79"/>
      <c r="M33" s="55"/>
      <c r="N33" s="53"/>
      <c r="O33" s="55"/>
    </row>
    <row r="34" spans="1:15" s="16" customFormat="1" ht="18" customHeight="1">
      <c r="A34" s="110">
        <v>2</v>
      </c>
      <c r="B34" s="111" t="s">
        <v>32</v>
      </c>
      <c r="C34" s="113">
        <v>101</v>
      </c>
      <c r="D34" s="115" t="s">
        <v>33</v>
      </c>
      <c r="E34" s="115" t="s">
        <v>58</v>
      </c>
      <c r="F34" s="117">
        <v>2</v>
      </c>
      <c r="G34" s="117"/>
      <c r="H34" s="103">
        <f>(F34+G34)*16</f>
        <v>32</v>
      </c>
      <c r="I34" s="103">
        <f>ROUND((H34*0.75),0)</f>
        <v>24</v>
      </c>
      <c r="J34" s="105" t="s">
        <v>27</v>
      </c>
      <c r="K34" s="27"/>
      <c r="L34" s="107" t="s">
        <v>28</v>
      </c>
      <c r="M34" s="105" t="s">
        <v>56</v>
      </c>
      <c r="N34" s="52"/>
      <c r="O34" s="91" t="s">
        <v>59</v>
      </c>
    </row>
    <row r="35" spans="1:15" s="16" customFormat="1" ht="18" customHeight="1">
      <c r="A35" s="109"/>
      <c r="B35" s="112" t="s">
        <v>32</v>
      </c>
      <c r="C35" s="114">
        <v>101</v>
      </c>
      <c r="D35" s="116" t="s">
        <v>33</v>
      </c>
      <c r="E35" s="116"/>
      <c r="F35" s="118"/>
      <c r="G35" s="118"/>
      <c r="H35" s="104"/>
      <c r="I35" s="104"/>
      <c r="J35" s="106"/>
      <c r="K35" s="27"/>
      <c r="L35" s="108"/>
      <c r="M35" s="109"/>
      <c r="N35" s="53"/>
      <c r="O35" s="92"/>
    </row>
    <row r="36" spans="1:15" s="16" customFormat="1" ht="18" customHeight="1">
      <c r="A36" s="65">
        <v>3</v>
      </c>
      <c r="B36" s="66" t="s">
        <v>38</v>
      </c>
      <c r="C36" s="68">
        <v>302</v>
      </c>
      <c r="D36" s="70" t="s">
        <v>39</v>
      </c>
      <c r="E36" s="70" t="s">
        <v>40</v>
      </c>
      <c r="F36" s="59">
        <v>2</v>
      </c>
      <c r="G36" s="59"/>
      <c r="H36" s="61">
        <f>(F36+G36)*16</f>
        <v>32</v>
      </c>
      <c r="I36" s="61">
        <f>ROUND((H36*0.75),0)</f>
        <v>24</v>
      </c>
      <c r="J36" s="54" t="s">
        <v>27</v>
      </c>
      <c r="K36" s="27"/>
      <c r="L36" s="31" t="s">
        <v>31</v>
      </c>
      <c r="M36" s="74" t="s">
        <v>56</v>
      </c>
      <c r="N36" s="52"/>
      <c r="O36" s="54" t="s">
        <v>57</v>
      </c>
    </row>
    <row r="37" spans="1:15" s="16" customFormat="1" ht="18" customHeight="1">
      <c r="A37" s="64"/>
      <c r="B37" s="67"/>
      <c r="C37" s="69"/>
      <c r="D37" s="71"/>
      <c r="E37" s="71"/>
      <c r="F37" s="60"/>
      <c r="G37" s="60"/>
      <c r="H37" s="62"/>
      <c r="I37" s="62"/>
      <c r="J37" s="55"/>
      <c r="K37" s="27"/>
      <c r="L37" s="31" t="s">
        <v>49</v>
      </c>
      <c r="M37" s="80"/>
      <c r="N37" s="53"/>
      <c r="O37" s="55"/>
    </row>
    <row r="38" spans="1:15" s="16" customFormat="1" ht="18" customHeight="1">
      <c r="A38" s="65">
        <v>4</v>
      </c>
      <c r="B38" s="66" t="s">
        <v>43</v>
      </c>
      <c r="C38" s="68">
        <v>152</v>
      </c>
      <c r="D38" s="70" t="s">
        <v>44</v>
      </c>
      <c r="E38" s="70" t="s">
        <v>45</v>
      </c>
      <c r="F38" s="59">
        <v>3</v>
      </c>
      <c r="G38" s="59"/>
      <c r="H38" s="61">
        <f>(F38+G38)*16</f>
        <v>48</v>
      </c>
      <c r="I38" s="61">
        <f>ROUND((H38*0.75),0)</f>
        <v>36</v>
      </c>
      <c r="J38" s="54" t="s">
        <v>27</v>
      </c>
      <c r="K38" s="27"/>
      <c r="L38" s="101"/>
      <c r="M38" s="85"/>
      <c r="N38" s="52"/>
      <c r="O38" s="54" t="s">
        <v>57</v>
      </c>
    </row>
    <row r="39" spans="1:15" s="16" customFormat="1" ht="18" customHeight="1">
      <c r="A39" s="64"/>
      <c r="B39" s="67"/>
      <c r="C39" s="69"/>
      <c r="D39" s="71"/>
      <c r="E39" s="71"/>
      <c r="F39" s="60"/>
      <c r="G39" s="60"/>
      <c r="H39" s="62"/>
      <c r="I39" s="62"/>
      <c r="J39" s="55"/>
      <c r="K39" s="27"/>
      <c r="L39" s="102"/>
      <c r="M39" s="86"/>
      <c r="N39" s="53"/>
      <c r="O39" s="55"/>
    </row>
    <row r="40" spans="1:15" s="16" customFormat="1" ht="18" customHeight="1">
      <c r="A40" s="82">
        <v>5</v>
      </c>
      <c r="B40" s="66" t="s">
        <v>46</v>
      </c>
      <c r="C40" s="68">
        <v>202</v>
      </c>
      <c r="D40" s="70" t="s">
        <v>47</v>
      </c>
      <c r="E40" s="70" t="s">
        <v>60</v>
      </c>
      <c r="F40" s="78">
        <v>3</v>
      </c>
      <c r="G40" s="78"/>
      <c r="H40" s="83">
        <f>(F40+G40)*16</f>
        <v>48</v>
      </c>
      <c r="I40" s="83">
        <f>ROUND((H40*0.75),0)</f>
        <v>36</v>
      </c>
      <c r="J40" s="74" t="s">
        <v>41</v>
      </c>
      <c r="K40" s="97"/>
      <c r="L40" s="97" t="s">
        <v>61</v>
      </c>
      <c r="M40" s="99" t="s">
        <v>56</v>
      </c>
      <c r="N40" s="76"/>
      <c r="O40" s="74" t="s">
        <v>57</v>
      </c>
    </row>
    <row r="41" spans="1:15" s="16" customFormat="1" ht="18" customHeight="1">
      <c r="A41" s="80"/>
      <c r="B41" s="67"/>
      <c r="C41" s="69"/>
      <c r="D41" s="71"/>
      <c r="E41" s="71"/>
      <c r="F41" s="79"/>
      <c r="G41" s="79"/>
      <c r="H41" s="84"/>
      <c r="I41" s="84"/>
      <c r="J41" s="75"/>
      <c r="K41" s="98"/>
      <c r="L41" s="98"/>
      <c r="M41" s="100"/>
      <c r="N41" s="81"/>
      <c r="O41" s="75"/>
    </row>
    <row r="42" spans="1:15" s="16" customFormat="1" ht="15.75" customHeight="1">
      <c r="A42" s="18"/>
      <c r="B42" s="56"/>
      <c r="C42" s="57"/>
      <c r="D42" s="32" t="s">
        <v>50</v>
      </c>
      <c r="E42" s="19"/>
      <c r="F42" s="18">
        <f>SUM(F32:F41)</f>
        <v>12</v>
      </c>
      <c r="G42" s="18">
        <f>SUM(G32:G41)</f>
        <v>1</v>
      </c>
      <c r="H42" s="18">
        <f>SUM(H32:H41)</f>
        <v>208</v>
      </c>
      <c r="I42" s="18">
        <f>SUM(I32:I41)</f>
        <v>156</v>
      </c>
      <c r="J42" s="21"/>
      <c r="K42" s="22">
        <f>SUM(K34:K41)</f>
        <v>0</v>
      </c>
      <c r="L42" s="28"/>
      <c r="M42" s="29"/>
      <c r="N42" s="18"/>
      <c r="O42" s="18"/>
    </row>
    <row r="43" spans="1:15" s="16" customFormat="1" ht="18.75" customHeight="1">
      <c r="A43" s="10" t="s">
        <v>62</v>
      </c>
      <c r="B43" s="11"/>
      <c r="C43" s="11"/>
      <c r="D43" s="12"/>
      <c r="E43" s="25"/>
      <c r="F43" s="14"/>
      <c r="G43" s="14"/>
      <c r="H43" s="13"/>
      <c r="I43" s="13"/>
      <c r="J43" s="12"/>
      <c r="K43" s="13"/>
      <c r="L43" s="13"/>
      <c r="M43" s="13"/>
      <c r="N43" s="14"/>
      <c r="O43" s="15"/>
    </row>
    <row r="44" spans="1:15" s="16" customFormat="1" ht="18" customHeight="1">
      <c r="A44" s="65">
        <v>1</v>
      </c>
      <c r="B44" s="66" t="s">
        <v>24</v>
      </c>
      <c r="C44" s="68">
        <v>100</v>
      </c>
      <c r="D44" s="70" t="s">
        <v>25</v>
      </c>
      <c r="E44" s="70" t="s">
        <v>55</v>
      </c>
      <c r="F44" s="59">
        <v>2</v>
      </c>
      <c r="G44" s="59">
        <v>1</v>
      </c>
      <c r="H44" s="61">
        <f>(F44+G44)*16</f>
        <v>48</v>
      </c>
      <c r="I44" s="61">
        <f>ROUND((H44*0.75),0)</f>
        <v>36</v>
      </c>
      <c r="J44" s="54" t="s">
        <v>27</v>
      </c>
      <c r="K44" s="52"/>
      <c r="L44" s="78" t="s">
        <v>35</v>
      </c>
      <c r="M44" s="54" t="s">
        <v>56</v>
      </c>
      <c r="N44" s="52"/>
      <c r="O44" s="54" t="s">
        <v>57</v>
      </c>
    </row>
    <row r="45" spans="1:15" s="16" customFormat="1" ht="18" customHeight="1">
      <c r="A45" s="64"/>
      <c r="B45" s="67"/>
      <c r="C45" s="69"/>
      <c r="D45" s="71"/>
      <c r="E45" s="71"/>
      <c r="F45" s="60"/>
      <c r="G45" s="60"/>
      <c r="H45" s="62"/>
      <c r="I45" s="62"/>
      <c r="J45" s="55"/>
      <c r="K45" s="63"/>
      <c r="L45" s="79"/>
      <c r="M45" s="64"/>
      <c r="N45" s="53"/>
      <c r="O45" s="55"/>
    </row>
    <row r="46" spans="1:15" s="16" customFormat="1" ht="18" customHeight="1">
      <c r="A46" s="110">
        <v>2</v>
      </c>
      <c r="B46" s="111" t="s">
        <v>32</v>
      </c>
      <c r="C46" s="113">
        <v>101</v>
      </c>
      <c r="D46" s="115" t="s">
        <v>33</v>
      </c>
      <c r="E46" s="115" t="s">
        <v>58</v>
      </c>
      <c r="F46" s="117">
        <v>2</v>
      </c>
      <c r="G46" s="117"/>
      <c r="H46" s="103">
        <f>(F46+G46)*16</f>
        <v>32</v>
      </c>
      <c r="I46" s="103">
        <f>ROUND((H46*0.75),0)</f>
        <v>24</v>
      </c>
      <c r="J46" s="105" t="s">
        <v>27</v>
      </c>
      <c r="K46" s="27"/>
      <c r="L46" s="107" t="s">
        <v>52</v>
      </c>
      <c r="M46" s="105" t="s">
        <v>56</v>
      </c>
      <c r="N46" s="52"/>
      <c r="O46" s="91" t="s">
        <v>63</v>
      </c>
    </row>
    <row r="47" spans="1:15" s="16" customFormat="1" ht="18" customHeight="1">
      <c r="A47" s="109"/>
      <c r="B47" s="112" t="s">
        <v>32</v>
      </c>
      <c r="C47" s="114">
        <v>101</v>
      </c>
      <c r="D47" s="116" t="s">
        <v>33</v>
      </c>
      <c r="E47" s="116"/>
      <c r="F47" s="118"/>
      <c r="G47" s="118"/>
      <c r="H47" s="104"/>
      <c r="I47" s="104"/>
      <c r="J47" s="106"/>
      <c r="K47" s="27"/>
      <c r="L47" s="108"/>
      <c r="M47" s="109"/>
      <c r="N47" s="53"/>
      <c r="O47" s="92"/>
    </row>
    <row r="48" spans="1:15" s="16" customFormat="1" ht="18" customHeight="1">
      <c r="A48" s="65">
        <v>3</v>
      </c>
      <c r="B48" s="66" t="s">
        <v>38</v>
      </c>
      <c r="C48" s="68">
        <v>302</v>
      </c>
      <c r="D48" s="70" t="s">
        <v>39</v>
      </c>
      <c r="E48" s="70" t="s">
        <v>40</v>
      </c>
      <c r="F48" s="59">
        <v>2</v>
      </c>
      <c r="G48" s="59"/>
      <c r="H48" s="61">
        <f>(F48+G48)*16</f>
        <v>32</v>
      </c>
      <c r="I48" s="61">
        <f>ROUND((H48*0.75),0)</f>
        <v>24</v>
      </c>
      <c r="J48" s="54" t="s">
        <v>27</v>
      </c>
      <c r="K48" s="27"/>
      <c r="L48" s="31" t="s">
        <v>31</v>
      </c>
      <c r="M48" s="74" t="s">
        <v>56</v>
      </c>
      <c r="N48" s="52"/>
      <c r="O48" s="54" t="s">
        <v>57</v>
      </c>
    </row>
    <row r="49" spans="1:15" s="16" customFormat="1" ht="18" customHeight="1">
      <c r="A49" s="64"/>
      <c r="B49" s="67"/>
      <c r="C49" s="69"/>
      <c r="D49" s="71"/>
      <c r="E49" s="71"/>
      <c r="F49" s="60"/>
      <c r="G49" s="60"/>
      <c r="H49" s="62"/>
      <c r="I49" s="62"/>
      <c r="J49" s="55"/>
      <c r="K49" s="27"/>
      <c r="L49" s="31" t="s">
        <v>49</v>
      </c>
      <c r="M49" s="80"/>
      <c r="N49" s="53"/>
      <c r="O49" s="55"/>
    </row>
    <row r="50" spans="1:15" s="16" customFormat="1" ht="18" customHeight="1">
      <c r="A50" s="65">
        <v>4</v>
      </c>
      <c r="B50" s="66" t="s">
        <v>43</v>
      </c>
      <c r="C50" s="68">
        <v>152</v>
      </c>
      <c r="D50" s="70" t="s">
        <v>44</v>
      </c>
      <c r="E50" s="70" t="s">
        <v>45</v>
      </c>
      <c r="F50" s="59">
        <v>3</v>
      </c>
      <c r="G50" s="59"/>
      <c r="H50" s="61">
        <f>(F50+G50)*16</f>
        <v>48</v>
      </c>
      <c r="I50" s="61">
        <f>ROUND((H50*0.75),0)</f>
        <v>36</v>
      </c>
      <c r="J50" s="54" t="s">
        <v>27</v>
      </c>
      <c r="K50" s="27"/>
      <c r="L50" s="101"/>
      <c r="M50" s="85"/>
      <c r="N50" s="52"/>
      <c r="O50" s="54" t="s">
        <v>57</v>
      </c>
    </row>
    <row r="51" spans="1:15" s="16" customFormat="1" ht="18" customHeight="1">
      <c r="A51" s="64"/>
      <c r="B51" s="67"/>
      <c r="C51" s="69"/>
      <c r="D51" s="71"/>
      <c r="E51" s="71"/>
      <c r="F51" s="60"/>
      <c r="G51" s="60"/>
      <c r="H51" s="62"/>
      <c r="I51" s="62"/>
      <c r="J51" s="55"/>
      <c r="K51" s="27"/>
      <c r="L51" s="102"/>
      <c r="M51" s="86"/>
      <c r="N51" s="53"/>
      <c r="O51" s="55"/>
    </row>
    <row r="52" spans="1:15" s="16" customFormat="1" ht="18" customHeight="1">
      <c r="A52" s="82">
        <v>5</v>
      </c>
      <c r="B52" s="66" t="s">
        <v>46</v>
      </c>
      <c r="C52" s="68">
        <v>202</v>
      </c>
      <c r="D52" s="70" t="s">
        <v>47</v>
      </c>
      <c r="E52" s="70" t="s">
        <v>60</v>
      </c>
      <c r="F52" s="78">
        <v>3</v>
      </c>
      <c r="G52" s="78"/>
      <c r="H52" s="83">
        <f>(F52+G52)*16</f>
        <v>48</v>
      </c>
      <c r="I52" s="83">
        <f>ROUND((H52*0.75),0)</f>
        <v>36</v>
      </c>
      <c r="J52" s="74" t="s">
        <v>41</v>
      </c>
      <c r="K52" s="97"/>
      <c r="L52" s="97" t="s">
        <v>61</v>
      </c>
      <c r="M52" s="99" t="s">
        <v>56</v>
      </c>
      <c r="N52" s="76"/>
      <c r="O52" s="74" t="s">
        <v>57</v>
      </c>
    </row>
    <row r="53" spans="1:15" s="16" customFormat="1" ht="18" customHeight="1">
      <c r="A53" s="80"/>
      <c r="B53" s="67"/>
      <c r="C53" s="69"/>
      <c r="D53" s="71"/>
      <c r="E53" s="71"/>
      <c r="F53" s="79"/>
      <c r="G53" s="79"/>
      <c r="H53" s="84"/>
      <c r="I53" s="84"/>
      <c r="J53" s="75"/>
      <c r="K53" s="98"/>
      <c r="L53" s="98"/>
      <c r="M53" s="100"/>
      <c r="N53" s="81"/>
      <c r="O53" s="75"/>
    </row>
    <row r="54" spans="1:15" s="16" customFormat="1" ht="15.75" customHeight="1">
      <c r="A54" s="18"/>
      <c r="B54" s="56"/>
      <c r="C54" s="57"/>
      <c r="D54" s="32" t="s">
        <v>50</v>
      </c>
      <c r="E54" s="19"/>
      <c r="F54" s="18">
        <f>SUM(F44:F53)</f>
        <v>12</v>
      </c>
      <c r="G54" s="18">
        <f>SUM(G44:G53)</f>
        <v>1</v>
      </c>
      <c r="H54" s="18">
        <f>SUM(H44:H53)</f>
        <v>208</v>
      </c>
      <c r="I54" s="18">
        <f>SUM(I44:I53)</f>
        <v>156</v>
      </c>
      <c r="J54" s="21"/>
      <c r="K54" s="22">
        <f>SUM(K46:K53)</f>
        <v>0</v>
      </c>
      <c r="L54" s="28"/>
      <c r="M54" s="29"/>
      <c r="N54" s="18"/>
      <c r="O54" s="18"/>
    </row>
    <row r="55" spans="1:15" s="16" customFormat="1" ht="19.5" customHeight="1">
      <c r="A55" s="10" t="s">
        <v>64</v>
      </c>
      <c r="B55" s="33"/>
      <c r="C55" s="33"/>
      <c r="D55" s="12"/>
      <c r="E55" s="34"/>
      <c r="F55" s="14"/>
      <c r="G55" s="14"/>
      <c r="H55" s="13"/>
      <c r="I55" s="13"/>
      <c r="J55" s="12"/>
      <c r="K55" s="13"/>
      <c r="L55" s="13"/>
      <c r="M55" s="33"/>
      <c r="N55" s="14"/>
      <c r="O55" s="15"/>
    </row>
    <row r="56" spans="1:15" s="16" customFormat="1" ht="19.5" customHeight="1">
      <c r="A56" s="65">
        <v>1</v>
      </c>
      <c r="B56" s="66" t="s">
        <v>24</v>
      </c>
      <c r="C56" s="68">
        <v>100</v>
      </c>
      <c r="D56" s="70" t="s">
        <v>25</v>
      </c>
      <c r="E56" s="72" t="s">
        <v>65</v>
      </c>
      <c r="F56" s="59">
        <v>2</v>
      </c>
      <c r="G56" s="59">
        <v>1</v>
      </c>
      <c r="H56" s="61">
        <f>(F56+G56)*16</f>
        <v>48</v>
      </c>
      <c r="I56" s="61">
        <f>ROUND((H56*1),0)</f>
        <v>48</v>
      </c>
      <c r="J56" s="54" t="s">
        <v>27</v>
      </c>
      <c r="K56" s="52"/>
      <c r="L56" s="87"/>
      <c r="M56" s="85"/>
      <c r="N56" s="52"/>
      <c r="O56" s="93" t="s">
        <v>66</v>
      </c>
    </row>
    <row r="57" spans="1:15" s="16" customFormat="1" ht="19.5" customHeight="1">
      <c r="A57" s="64"/>
      <c r="B57" s="67"/>
      <c r="C57" s="69"/>
      <c r="D57" s="71"/>
      <c r="E57" s="73"/>
      <c r="F57" s="60"/>
      <c r="G57" s="60"/>
      <c r="H57" s="62"/>
      <c r="I57" s="62"/>
      <c r="J57" s="55"/>
      <c r="K57" s="63"/>
      <c r="L57" s="88"/>
      <c r="M57" s="86"/>
      <c r="N57" s="53"/>
      <c r="O57" s="94"/>
    </row>
    <row r="58" spans="1:15" s="16" customFormat="1" ht="19.5" customHeight="1">
      <c r="A58" s="65">
        <v>2</v>
      </c>
      <c r="B58" s="66" t="s">
        <v>32</v>
      </c>
      <c r="C58" s="68">
        <v>101</v>
      </c>
      <c r="D58" s="70" t="s">
        <v>33</v>
      </c>
      <c r="E58" s="72" t="s">
        <v>67</v>
      </c>
      <c r="F58" s="59">
        <v>2</v>
      </c>
      <c r="G58" s="59"/>
      <c r="H58" s="61">
        <f>(F58+G58)*16</f>
        <v>32</v>
      </c>
      <c r="I58" s="61">
        <f>ROUND((H58*1),0)</f>
        <v>32</v>
      </c>
      <c r="J58" s="54" t="s">
        <v>27</v>
      </c>
      <c r="K58" s="52"/>
      <c r="L58" s="78" t="s">
        <v>35</v>
      </c>
      <c r="M58" s="54" t="s">
        <v>29</v>
      </c>
      <c r="N58" s="52"/>
      <c r="O58" s="93" t="s">
        <v>66</v>
      </c>
    </row>
    <row r="59" spans="1:15" s="16" customFormat="1" ht="19.5" customHeight="1">
      <c r="A59" s="64"/>
      <c r="B59" s="67"/>
      <c r="C59" s="69"/>
      <c r="D59" s="71"/>
      <c r="E59" s="73"/>
      <c r="F59" s="60"/>
      <c r="G59" s="60"/>
      <c r="H59" s="62"/>
      <c r="I59" s="62"/>
      <c r="J59" s="55"/>
      <c r="K59" s="63"/>
      <c r="L59" s="79"/>
      <c r="M59" s="64"/>
      <c r="N59" s="53"/>
      <c r="O59" s="94"/>
    </row>
    <row r="60" spans="1:15" s="16" customFormat="1" ht="19.5" customHeight="1">
      <c r="A60" s="65">
        <v>3</v>
      </c>
      <c r="B60" s="66" t="s">
        <v>68</v>
      </c>
      <c r="C60" s="68">
        <v>152</v>
      </c>
      <c r="D60" s="70" t="s">
        <v>44</v>
      </c>
      <c r="E60" s="72" t="s">
        <v>69</v>
      </c>
      <c r="F60" s="59">
        <v>3</v>
      </c>
      <c r="G60" s="59"/>
      <c r="H60" s="61">
        <f>(F60+G60)*16</f>
        <v>48</v>
      </c>
      <c r="I60" s="61">
        <f>ROUND((H60*1),0)</f>
        <v>48</v>
      </c>
      <c r="J60" s="54" t="s">
        <v>27</v>
      </c>
      <c r="K60" s="52"/>
      <c r="L60" s="30" t="s">
        <v>28</v>
      </c>
      <c r="M60" s="89" t="s">
        <v>70</v>
      </c>
      <c r="N60" s="52"/>
      <c r="O60" s="95"/>
    </row>
    <row r="61" spans="1:15" s="16" customFormat="1" ht="19.5" customHeight="1">
      <c r="A61" s="64"/>
      <c r="B61" s="67"/>
      <c r="C61" s="69"/>
      <c r="D61" s="71"/>
      <c r="E61" s="73"/>
      <c r="F61" s="60"/>
      <c r="G61" s="60"/>
      <c r="H61" s="62"/>
      <c r="I61" s="62"/>
      <c r="J61" s="55"/>
      <c r="K61" s="63"/>
      <c r="L61" s="30" t="s">
        <v>49</v>
      </c>
      <c r="M61" s="90"/>
      <c r="N61" s="53"/>
      <c r="O61" s="96"/>
    </row>
    <row r="62" spans="1:15" s="16" customFormat="1" ht="19.5" customHeight="1">
      <c r="A62" s="65">
        <v>4</v>
      </c>
      <c r="B62" s="66" t="s">
        <v>71</v>
      </c>
      <c r="C62" s="68">
        <v>202</v>
      </c>
      <c r="D62" s="70" t="s">
        <v>47</v>
      </c>
      <c r="E62" s="72" t="s">
        <v>72</v>
      </c>
      <c r="F62" s="59">
        <v>3</v>
      </c>
      <c r="G62" s="59"/>
      <c r="H62" s="61">
        <f>(F62+G62)*16</f>
        <v>48</v>
      </c>
      <c r="I62" s="61">
        <f>ROUND((H62*1),0)</f>
        <v>48</v>
      </c>
      <c r="J62" s="54" t="s">
        <v>27</v>
      </c>
      <c r="K62" s="52"/>
      <c r="L62" s="17" t="s">
        <v>42</v>
      </c>
      <c r="M62" s="89" t="s">
        <v>70</v>
      </c>
      <c r="N62" s="52"/>
      <c r="O62" s="95"/>
    </row>
    <row r="63" spans="1:15" s="16" customFormat="1" ht="19.5" customHeight="1">
      <c r="A63" s="64"/>
      <c r="B63" s="67"/>
      <c r="C63" s="69"/>
      <c r="D63" s="71"/>
      <c r="E63" s="73"/>
      <c r="F63" s="60"/>
      <c r="G63" s="60"/>
      <c r="H63" s="62"/>
      <c r="I63" s="62"/>
      <c r="J63" s="55"/>
      <c r="K63" s="63"/>
      <c r="L63" s="17" t="s">
        <v>31</v>
      </c>
      <c r="M63" s="90"/>
      <c r="N63" s="53"/>
      <c r="O63" s="96"/>
    </row>
    <row r="64" spans="1:15" s="16" customFormat="1" ht="19.5" customHeight="1">
      <c r="A64" s="18"/>
      <c r="B64" s="56"/>
      <c r="C64" s="57"/>
      <c r="D64" s="19" t="s">
        <v>50</v>
      </c>
      <c r="E64" s="19"/>
      <c r="F64" s="18">
        <f>SUM(F56:F63)</f>
        <v>10</v>
      </c>
      <c r="G64" s="18">
        <f>SUM(G56:G63)</f>
        <v>1</v>
      </c>
      <c r="H64" s="18">
        <f>SUM(H56:H63)</f>
        <v>176</v>
      </c>
      <c r="I64" s="18">
        <f>SUM(I56:I63)</f>
        <v>176</v>
      </c>
      <c r="J64" s="21"/>
      <c r="K64" s="22">
        <f>SUM(K58:K63)</f>
        <v>0</v>
      </c>
      <c r="L64" s="23"/>
      <c r="M64" s="29"/>
      <c r="N64" s="18"/>
      <c r="O64" s="35"/>
    </row>
    <row r="65" spans="1:15" s="16" customFormat="1" ht="19.5" customHeight="1">
      <c r="A65" s="10" t="s">
        <v>73</v>
      </c>
      <c r="B65" s="33"/>
      <c r="C65" s="33"/>
      <c r="D65" s="12"/>
      <c r="E65" s="34"/>
      <c r="F65" s="14"/>
      <c r="G65" s="14"/>
      <c r="H65" s="13"/>
      <c r="I65" s="13"/>
      <c r="J65" s="12"/>
      <c r="K65" s="13"/>
      <c r="L65" s="25"/>
      <c r="M65" s="33"/>
      <c r="N65" s="14"/>
      <c r="O65" s="36"/>
    </row>
    <row r="66" spans="1:15" s="16" customFormat="1" ht="19.5" customHeight="1">
      <c r="A66" s="65">
        <v>1</v>
      </c>
      <c r="B66" s="66" t="s">
        <v>24</v>
      </c>
      <c r="C66" s="68">
        <v>100</v>
      </c>
      <c r="D66" s="70" t="s">
        <v>25</v>
      </c>
      <c r="E66" s="72" t="s">
        <v>65</v>
      </c>
      <c r="F66" s="59">
        <v>2</v>
      </c>
      <c r="G66" s="59">
        <v>1</v>
      </c>
      <c r="H66" s="61">
        <f>(F66+G66)*16</f>
        <v>48</v>
      </c>
      <c r="I66" s="61">
        <f>ROUND((H66*1),0)</f>
        <v>48</v>
      </c>
      <c r="J66" s="54" t="s">
        <v>27</v>
      </c>
      <c r="K66" s="52"/>
      <c r="L66" s="87"/>
      <c r="M66" s="85"/>
      <c r="N66" s="52"/>
      <c r="O66" s="93" t="s">
        <v>66</v>
      </c>
    </row>
    <row r="67" spans="1:15" s="16" customFormat="1" ht="19.5" customHeight="1">
      <c r="A67" s="64"/>
      <c r="B67" s="67"/>
      <c r="C67" s="69"/>
      <c r="D67" s="71"/>
      <c r="E67" s="73"/>
      <c r="F67" s="60"/>
      <c r="G67" s="60"/>
      <c r="H67" s="62"/>
      <c r="I67" s="62"/>
      <c r="J67" s="55"/>
      <c r="K67" s="63"/>
      <c r="L67" s="88"/>
      <c r="M67" s="86"/>
      <c r="N67" s="53"/>
      <c r="O67" s="94"/>
    </row>
    <row r="68" spans="1:15" s="16" customFormat="1" ht="19.5" customHeight="1">
      <c r="A68" s="65">
        <v>2</v>
      </c>
      <c r="B68" s="66" t="s">
        <v>32</v>
      </c>
      <c r="C68" s="68">
        <v>101</v>
      </c>
      <c r="D68" s="70" t="s">
        <v>33</v>
      </c>
      <c r="E68" s="72" t="s">
        <v>67</v>
      </c>
      <c r="F68" s="59">
        <v>2</v>
      </c>
      <c r="G68" s="59"/>
      <c r="H68" s="61">
        <f>(F68+G68)*16</f>
        <v>32</v>
      </c>
      <c r="I68" s="61">
        <f>ROUND((H68*1),0)</f>
        <v>32</v>
      </c>
      <c r="J68" s="54" t="s">
        <v>27</v>
      </c>
      <c r="K68" s="27"/>
      <c r="L68" s="78" t="s">
        <v>35</v>
      </c>
      <c r="M68" s="54" t="s">
        <v>29</v>
      </c>
      <c r="N68" s="52"/>
      <c r="O68" s="93" t="s">
        <v>66</v>
      </c>
    </row>
    <row r="69" spans="1:15" s="16" customFormat="1" ht="19.5" customHeight="1">
      <c r="A69" s="64"/>
      <c r="B69" s="67"/>
      <c r="C69" s="69"/>
      <c r="D69" s="71"/>
      <c r="E69" s="73"/>
      <c r="F69" s="60"/>
      <c r="G69" s="60"/>
      <c r="H69" s="62"/>
      <c r="I69" s="62"/>
      <c r="J69" s="55"/>
      <c r="K69" s="27"/>
      <c r="L69" s="79"/>
      <c r="M69" s="64"/>
      <c r="N69" s="53"/>
      <c r="O69" s="94"/>
    </row>
    <row r="70" spans="1:15" s="16" customFormat="1" ht="19.5" customHeight="1">
      <c r="A70" s="65">
        <v>3</v>
      </c>
      <c r="B70" s="66" t="s">
        <v>68</v>
      </c>
      <c r="C70" s="68">
        <v>152</v>
      </c>
      <c r="D70" s="70" t="s">
        <v>44</v>
      </c>
      <c r="E70" s="72" t="s">
        <v>69</v>
      </c>
      <c r="F70" s="59">
        <v>3</v>
      </c>
      <c r="G70" s="59"/>
      <c r="H70" s="61">
        <f>(F70+G70)*16</f>
        <v>48</v>
      </c>
      <c r="I70" s="61">
        <f>ROUND((H70*1),0)</f>
        <v>48</v>
      </c>
      <c r="J70" s="54" t="s">
        <v>27</v>
      </c>
      <c r="K70" s="27"/>
      <c r="L70" s="17" t="s">
        <v>31</v>
      </c>
      <c r="M70" s="37" t="s">
        <v>74</v>
      </c>
      <c r="N70" s="52"/>
      <c r="O70" s="91"/>
    </row>
    <row r="71" spans="1:15" s="16" customFormat="1" ht="19.5" customHeight="1">
      <c r="A71" s="64"/>
      <c r="B71" s="67"/>
      <c r="C71" s="69"/>
      <c r="D71" s="71"/>
      <c r="E71" s="73"/>
      <c r="F71" s="60"/>
      <c r="G71" s="60"/>
      <c r="H71" s="62"/>
      <c r="I71" s="62"/>
      <c r="J71" s="55"/>
      <c r="K71" s="27"/>
      <c r="L71" s="38" t="s">
        <v>52</v>
      </c>
      <c r="M71" s="39" t="s">
        <v>75</v>
      </c>
      <c r="N71" s="53"/>
      <c r="O71" s="92"/>
    </row>
    <row r="72" spans="1:15" s="16" customFormat="1" ht="19.5" customHeight="1">
      <c r="A72" s="65">
        <v>4</v>
      </c>
      <c r="B72" s="66" t="s">
        <v>71</v>
      </c>
      <c r="C72" s="68">
        <v>202</v>
      </c>
      <c r="D72" s="70" t="s">
        <v>47</v>
      </c>
      <c r="E72" s="72" t="s">
        <v>72</v>
      </c>
      <c r="F72" s="59">
        <v>3</v>
      </c>
      <c r="G72" s="59"/>
      <c r="H72" s="61">
        <f>(F72+G72)*16</f>
        <v>48</v>
      </c>
      <c r="I72" s="61">
        <f>ROUND((H72*1),0)</f>
        <v>48</v>
      </c>
      <c r="J72" s="54" t="s">
        <v>27</v>
      </c>
      <c r="K72" s="52"/>
      <c r="L72" s="17" t="s">
        <v>28</v>
      </c>
      <c r="M72" s="89" t="s">
        <v>76</v>
      </c>
      <c r="N72" s="52"/>
      <c r="O72" s="91"/>
    </row>
    <row r="73" spans="1:15" s="16" customFormat="1" ht="19.5" customHeight="1">
      <c r="A73" s="64"/>
      <c r="B73" s="67"/>
      <c r="C73" s="69"/>
      <c r="D73" s="71"/>
      <c r="E73" s="73"/>
      <c r="F73" s="60"/>
      <c r="G73" s="60"/>
      <c r="H73" s="62"/>
      <c r="I73" s="62"/>
      <c r="J73" s="55"/>
      <c r="K73" s="63"/>
      <c r="L73" s="17" t="s">
        <v>49</v>
      </c>
      <c r="M73" s="90"/>
      <c r="N73" s="53"/>
      <c r="O73" s="92"/>
    </row>
    <row r="74" spans="1:15" s="16" customFormat="1" ht="19.5" customHeight="1">
      <c r="A74" s="18"/>
      <c r="B74" s="56"/>
      <c r="C74" s="57"/>
      <c r="D74" s="19" t="s">
        <v>50</v>
      </c>
      <c r="E74" s="19"/>
      <c r="F74" s="18">
        <f>SUM(F66:F73)</f>
        <v>10</v>
      </c>
      <c r="G74" s="18">
        <f>SUM(G66:G73)</f>
        <v>1</v>
      </c>
      <c r="H74" s="18">
        <f>SUM(H66:H73)</f>
        <v>176</v>
      </c>
      <c r="I74" s="18">
        <f>SUM(I66:I73)</f>
        <v>176</v>
      </c>
      <c r="J74" s="21"/>
      <c r="K74" s="22">
        <f>SUM(K68:K73)</f>
        <v>0</v>
      </c>
      <c r="L74" s="28"/>
      <c r="M74" s="29"/>
      <c r="N74" s="18"/>
      <c r="O74" s="18"/>
    </row>
    <row r="75" spans="1:15" s="16" customFormat="1" ht="20.25" customHeight="1">
      <c r="A75" s="10" t="s">
        <v>77</v>
      </c>
      <c r="B75" s="33"/>
      <c r="C75" s="33"/>
      <c r="D75" s="13"/>
      <c r="E75" s="34"/>
      <c r="F75" s="14"/>
      <c r="G75" s="14"/>
      <c r="H75" s="13"/>
      <c r="I75" s="13"/>
      <c r="J75" s="12"/>
      <c r="K75" s="13"/>
      <c r="L75" s="13"/>
      <c r="M75" s="33"/>
      <c r="N75" s="14"/>
      <c r="O75" s="15"/>
    </row>
    <row r="76" spans="1:15" s="16" customFormat="1" ht="15.75" customHeight="1">
      <c r="A76" s="65">
        <v>1</v>
      </c>
      <c r="B76" s="66" t="s">
        <v>24</v>
      </c>
      <c r="C76" s="68">
        <v>100</v>
      </c>
      <c r="D76" s="70" t="s">
        <v>25</v>
      </c>
      <c r="E76" s="72" t="s">
        <v>65</v>
      </c>
      <c r="F76" s="59">
        <v>2</v>
      </c>
      <c r="G76" s="59">
        <v>1</v>
      </c>
      <c r="H76" s="61">
        <f>(F76+G76)*16</f>
        <v>48</v>
      </c>
      <c r="I76" s="61">
        <f>ROUND((H76*0.75),0)</f>
        <v>36</v>
      </c>
      <c r="J76" s="54" t="s">
        <v>27</v>
      </c>
      <c r="K76" s="52"/>
      <c r="L76" s="87"/>
      <c r="M76" s="85"/>
      <c r="N76" s="52"/>
      <c r="O76" s="54" t="s">
        <v>78</v>
      </c>
    </row>
    <row r="77" spans="1:15" s="16" customFormat="1" ht="15.75" customHeight="1">
      <c r="A77" s="64"/>
      <c r="B77" s="67"/>
      <c r="C77" s="69"/>
      <c r="D77" s="71"/>
      <c r="E77" s="73"/>
      <c r="F77" s="60"/>
      <c r="G77" s="60"/>
      <c r="H77" s="62"/>
      <c r="I77" s="62"/>
      <c r="J77" s="55"/>
      <c r="K77" s="63"/>
      <c r="L77" s="88"/>
      <c r="M77" s="86"/>
      <c r="N77" s="53"/>
      <c r="O77" s="55"/>
    </row>
    <row r="78" spans="1:15" s="16" customFormat="1" ht="15.75" customHeight="1">
      <c r="A78" s="65">
        <v>2</v>
      </c>
      <c r="B78" s="66" t="s">
        <v>32</v>
      </c>
      <c r="C78" s="68">
        <v>101</v>
      </c>
      <c r="D78" s="70" t="s">
        <v>33</v>
      </c>
      <c r="E78" s="72" t="s">
        <v>79</v>
      </c>
      <c r="F78" s="59">
        <v>2</v>
      </c>
      <c r="G78" s="59"/>
      <c r="H78" s="61">
        <f>(F78+G78)*16</f>
        <v>32</v>
      </c>
      <c r="I78" s="61">
        <f>ROUND((H78*0.75),0)</f>
        <v>24</v>
      </c>
      <c r="J78" s="54" t="s">
        <v>27</v>
      </c>
      <c r="K78" s="52"/>
      <c r="L78" s="78" t="s">
        <v>31</v>
      </c>
      <c r="M78" s="54" t="s">
        <v>80</v>
      </c>
      <c r="N78" s="52"/>
      <c r="O78" s="54" t="s">
        <v>78</v>
      </c>
    </row>
    <row r="79" spans="1:15" s="16" customFormat="1" ht="15.75" customHeight="1">
      <c r="A79" s="64"/>
      <c r="B79" s="67"/>
      <c r="C79" s="69"/>
      <c r="D79" s="71"/>
      <c r="E79" s="73"/>
      <c r="F79" s="60"/>
      <c r="G79" s="60"/>
      <c r="H79" s="62"/>
      <c r="I79" s="62"/>
      <c r="J79" s="55"/>
      <c r="K79" s="63"/>
      <c r="L79" s="79"/>
      <c r="M79" s="64"/>
      <c r="N79" s="53"/>
      <c r="O79" s="55"/>
    </row>
    <row r="80" spans="1:15" s="16" customFormat="1" ht="15.75" customHeight="1">
      <c r="A80" s="65">
        <v>3</v>
      </c>
      <c r="B80" s="66" t="s">
        <v>38</v>
      </c>
      <c r="C80" s="68">
        <v>302</v>
      </c>
      <c r="D80" s="70" t="s">
        <v>39</v>
      </c>
      <c r="E80" s="72" t="s">
        <v>81</v>
      </c>
      <c r="F80" s="59">
        <v>2</v>
      </c>
      <c r="G80" s="59"/>
      <c r="H80" s="61">
        <f>(F80+G80)*16</f>
        <v>32</v>
      </c>
      <c r="I80" s="61">
        <f>ROUND((H80*0.75),0)</f>
        <v>24</v>
      </c>
      <c r="J80" s="54" t="s">
        <v>41</v>
      </c>
      <c r="K80" s="52"/>
      <c r="L80" s="78" t="s">
        <v>35</v>
      </c>
      <c r="M80" s="74" t="s">
        <v>80</v>
      </c>
      <c r="N80" s="52"/>
      <c r="O80" s="54" t="s">
        <v>78</v>
      </c>
    </row>
    <row r="81" spans="1:15" s="16" customFormat="1" ht="15.75" customHeight="1">
      <c r="A81" s="64"/>
      <c r="B81" s="67"/>
      <c r="C81" s="69"/>
      <c r="D81" s="71"/>
      <c r="E81" s="73"/>
      <c r="F81" s="60"/>
      <c r="G81" s="60"/>
      <c r="H81" s="62"/>
      <c r="I81" s="62"/>
      <c r="J81" s="55"/>
      <c r="K81" s="63"/>
      <c r="L81" s="79"/>
      <c r="M81" s="80"/>
      <c r="N81" s="53"/>
      <c r="O81" s="55"/>
    </row>
    <row r="82" spans="1:15" s="16" customFormat="1" ht="15.75" customHeight="1">
      <c r="A82" s="82">
        <v>4</v>
      </c>
      <c r="B82" s="66" t="s">
        <v>46</v>
      </c>
      <c r="C82" s="68">
        <v>202</v>
      </c>
      <c r="D82" s="70" t="s">
        <v>47</v>
      </c>
      <c r="E82" s="70" t="s">
        <v>60</v>
      </c>
      <c r="F82" s="78">
        <v>3</v>
      </c>
      <c r="G82" s="78"/>
      <c r="H82" s="83">
        <f>(F82+G82)*16</f>
        <v>48</v>
      </c>
      <c r="I82" s="83">
        <f>ROUND((H82*0.75),0)</f>
        <v>36</v>
      </c>
      <c r="J82" s="74" t="s">
        <v>27</v>
      </c>
      <c r="K82" s="76"/>
      <c r="L82" s="78" t="s">
        <v>52</v>
      </c>
      <c r="M82" s="74" t="s">
        <v>80</v>
      </c>
      <c r="N82" s="76"/>
      <c r="O82" s="74" t="s">
        <v>78</v>
      </c>
    </row>
    <row r="83" spans="1:15" s="16" customFormat="1" ht="15.75" customHeight="1">
      <c r="A83" s="80"/>
      <c r="B83" s="67"/>
      <c r="C83" s="69"/>
      <c r="D83" s="71"/>
      <c r="E83" s="71"/>
      <c r="F83" s="79"/>
      <c r="G83" s="79"/>
      <c r="H83" s="84"/>
      <c r="I83" s="84"/>
      <c r="J83" s="75"/>
      <c r="K83" s="77"/>
      <c r="L83" s="79"/>
      <c r="M83" s="80"/>
      <c r="N83" s="81"/>
      <c r="O83" s="75"/>
    </row>
    <row r="84" spans="1:15" s="16" customFormat="1" ht="15.75" customHeight="1">
      <c r="A84" s="65">
        <v>5</v>
      </c>
      <c r="B84" s="66" t="s">
        <v>82</v>
      </c>
      <c r="C84" s="68">
        <v>301</v>
      </c>
      <c r="D84" s="70" t="s">
        <v>83</v>
      </c>
      <c r="E84" s="72" t="s">
        <v>84</v>
      </c>
      <c r="F84" s="59">
        <v>3</v>
      </c>
      <c r="G84" s="59"/>
      <c r="H84" s="61">
        <f>(F84+G84)*16</f>
        <v>48</v>
      </c>
      <c r="I84" s="61">
        <f>ROUND((H84*0.75),0)</f>
        <v>36</v>
      </c>
      <c r="J84" s="54" t="s">
        <v>27</v>
      </c>
      <c r="K84" s="52"/>
      <c r="L84" s="17" t="s">
        <v>42</v>
      </c>
      <c r="M84" s="54" t="s">
        <v>80</v>
      </c>
      <c r="N84" s="52"/>
      <c r="O84" s="54" t="s">
        <v>78</v>
      </c>
    </row>
    <row r="85" spans="1:15" s="16" customFormat="1" ht="15.75" customHeight="1">
      <c r="A85" s="64"/>
      <c r="B85" s="67"/>
      <c r="C85" s="69"/>
      <c r="D85" s="71"/>
      <c r="E85" s="73"/>
      <c r="F85" s="60"/>
      <c r="G85" s="60"/>
      <c r="H85" s="62"/>
      <c r="I85" s="62"/>
      <c r="J85" s="55"/>
      <c r="K85" s="63"/>
      <c r="L85" s="17" t="s">
        <v>49</v>
      </c>
      <c r="M85" s="64"/>
      <c r="N85" s="53"/>
      <c r="O85" s="55"/>
    </row>
    <row r="86" spans="1:15" s="16" customFormat="1" ht="21.75" customHeight="1">
      <c r="A86" s="18"/>
      <c r="B86" s="56"/>
      <c r="C86" s="57"/>
      <c r="D86" s="19" t="s">
        <v>50</v>
      </c>
      <c r="E86" s="19"/>
      <c r="F86" s="18">
        <f>SUM(F76:F85)</f>
        <v>12</v>
      </c>
      <c r="G86" s="18">
        <f>SUM(G76:G85)</f>
        <v>1</v>
      </c>
      <c r="H86" s="18">
        <f>SUM(H76:H85)</f>
        <v>208</v>
      </c>
      <c r="I86" s="18">
        <f>SUM(I76:I85)</f>
        <v>156</v>
      </c>
      <c r="J86" s="21"/>
      <c r="K86" s="22">
        <f>SUM(K78:K85)</f>
        <v>0</v>
      </c>
      <c r="L86" s="28"/>
      <c r="M86" s="29"/>
      <c r="N86" s="18"/>
      <c r="O86" s="18"/>
    </row>
    <row r="87" spans="5:16" ht="7.5" customHeight="1">
      <c r="E87" s="42"/>
      <c r="P87" s="40"/>
    </row>
    <row r="88" spans="1:16" s="43" customFormat="1" ht="17.25" customHeight="1">
      <c r="A88" s="58" t="s">
        <v>85</v>
      </c>
      <c r="B88" s="58"/>
      <c r="C88" s="58"/>
      <c r="D88" s="58"/>
      <c r="E88" s="58"/>
      <c r="I88" s="47" t="s">
        <v>86</v>
      </c>
      <c r="J88" s="47"/>
      <c r="K88" s="47"/>
      <c r="L88" s="47"/>
      <c r="N88" s="47" t="s">
        <v>87</v>
      </c>
      <c r="O88" s="47"/>
      <c r="P88" s="44"/>
    </row>
    <row r="89" spans="1:16" s="43" customFormat="1" ht="15" customHeight="1">
      <c r="A89" s="45"/>
      <c r="B89" s="48" t="s">
        <v>88</v>
      </c>
      <c r="C89" s="48"/>
      <c r="D89" s="48"/>
      <c r="E89" s="48"/>
      <c r="F89" s="48"/>
      <c r="I89" s="49" t="s">
        <v>89</v>
      </c>
      <c r="J89" s="49"/>
      <c r="K89" s="49"/>
      <c r="L89" s="49"/>
      <c r="N89" s="49" t="s">
        <v>90</v>
      </c>
      <c r="O89" s="49"/>
      <c r="P89" s="46"/>
    </row>
    <row r="90" spans="1:16" s="43" customFormat="1" ht="17.25" customHeight="1">
      <c r="A90" s="45"/>
      <c r="B90" s="50" t="s">
        <v>91</v>
      </c>
      <c r="C90" s="50"/>
      <c r="D90" s="50"/>
      <c r="E90" s="50"/>
      <c r="F90" s="50"/>
      <c r="J90" s="45"/>
      <c r="L90" s="46"/>
      <c r="N90" s="45"/>
      <c r="O90" s="46"/>
      <c r="P90" s="46"/>
    </row>
    <row r="91" spans="1:15" s="43" customFormat="1" ht="19.5" customHeight="1">
      <c r="A91" s="45"/>
      <c r="B91" s="51" t="s">
        <v>92</v>
      </c>
      <c r="C91" s="51"/>
      <c r="D91" s="51"/>
      <c r="E91" s="51"/>
      <c r="F91" s="51"/>
      <c r="I91" s="47" t="s">
        <v>93</v>
      </c>
      <c r="J91" s="47"/>
      <c r="K91" s="47"/>
      <c r="L91" s="47"/>
      <c r="N91" s="47" t="s">
        <v>94</v>
      </c>
      <c r="O91" s="47"/>
    </row>
    <row r="92" spans="1:16" ht="15.75" customHeight="1">
      <c r="A92" s="45"/>
      <c r="E92" s="42"/>
      <c r="I92" s="47"/>
      <c r="J92" s="47"/>
      <c r="K92" s="47"/>
      <c r="L92" s="47"/>
      <c r="M92" s="43"/>
      <c r="N92" s="47"/>
      <c r="O92" s="47"/>
      <c r="P92" s="44"/>
    </row>
  </sheetData>
  <sheetProtection/>
  <mergeCells count="512">
    <mergeCell ref="A1:D1"/>
    <mergeCell ref="E1:O1"/>
    <mergeCell ref="A2:D2"/>
    <mergeCell ref="E2:O2"/>
    <mergeCell ref="A3:D3"/>
    <mergeCell ref="E3:O3"/>
    <mergeCell ref="A5:A6"/>
    <mergeCell ref="B5:C5"/>
    <mergeCell ref="D5:D6"/>
    <mergeCell ref="E5:E6"/>
    <mergeCell ref="F5:G5"/>
    <mergeCell ref="H5:H6"/>
    <mergeCell ref="I5:I6"/>
    <mergeCell ref="J5:J6"/>
    <mergeCell ref="K5:K6"/>
    <mergeCell ref="L5:L6"/>
    <mergeCell ref="M5:M6"/>
    <mergeCell ref="N5:N6"/>
    <mergeCell ref="O5:O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M8:M9"/>
    <mergeCell ref="N8:N9"/>
    <mergeCell ref="O8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L16:L17"/>
    <mergeCell ref="M16:M17"/>
    <mergeCell ref="N16:N17"/>
    <mergeCell ref="O16:O17"/>
    <mergeCell ref="B18:C18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M20:M21"/>
    <mergeCell ref="N20:N21"/>
    <mergeCell ref="O20:O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L22:L23"/>
    <mergeCell ref="M22:M23"/>
    <mergeCell ref="N22:N23"/>
    <mergeCell ref="O22:O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L24:L25"/>
    <mergeCell ref="M24:M25"/>
    <mergeCell ref="N24:N25"/>
    <mergeCell ref="O24:O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L26:L27"/>
    <mergeCell ref="M26:M27"/>
    <mergeCell ref="N26:N27"/>
    <mergeCell ref="O26:O27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J28:J29"/>
    <mergeCell ref="K28:K29"/>
    <mergeCell ref="L28:L29"/>
    <mergeCell ref="M28:M29"/>
    <mergeCell ref="N28:N29"/>
    <mergeCell ref="O28:O29"/>
    <mergeCell ref="B30:C30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K32:K33"/>
    <mergeCell ref="L32:L33"/>
    <mergeCell ref="M32:M33"/>
    <mergeCell ref="N32:N33"/>
    <mergeCell ref="O32:O33"/>
    <mergeCell ref="A34:A35"/>
    <mergeCell ref="B34:B35"/>
    <mergeCell ref="C34:C35"/>
    <mergeCell ref="D34:D35"/>
    <mergeCell ref="E34:E35"/>
    <mergeCell ref="F34:F35"/>
    <mergeCell ref="G34:G35"/>
    <mergeCell ref="H34:H35"/>
    <mergeCell ref="I34:I35"/>
    <mergeCell ref="J34:J35"/>
    <mergeCell ref="L34:L35"/>
    <mergeCell ref="M34:M35"/>
    <mergeCell ref="N34:N35"/>
    <mergeCell ref="O34:O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M36:M37"/>
    <mergeCell ref="N36:N37"/>
    <mergeCell ref="O36:O37"/>
    <mergeCell ref="A38:A39"/>
    <mergeCell ref="B38:B39"/>
    <mergeCell ref="C38:C39"/>
    <mergeCell ref="D38:D39"/>
    <mergeCell ref="E38:E39"/>
    <mergeCell ref="F38:F39"/>
    <mergeCell ref="G38:G39"/>
    <mergeCell ref="H38:H39"/>
    <mergeCell ref="I38:I39"/>
    <mergeCell ref="J38:J39"/>
    <mergeCell ref="L38:L39"/>
    <mergeCell ref="M38:M39"/>
    <mergeCell ref="N38:N39"/>
    <mergeCell ref="O38:O39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B42:C42"/>
    <mergeCell ref="A44:A45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A46:A47"/>
    <mergeCell ref="B46:B47"/>
    <mergeCell ref="C46:C47"/>
    <mergeCell ref="D46:D47"/>
    <mergeCell ref="E46:E47"/>
    <mergeCell ref="F46:F47"/>
    <mergeCell ref="G46:G47"/>
    <mergeCell ref="H46:H47"/>
    <mergeCell ref="I46:I47"/>
    <mergeCell ref="J46:J47"/>
    <mergeCell ref="L46:L47"/>
    <mergeCell ref="M46:M47"/>
    <mergeCell ref="N46:N47"/>
    <mergeCell ref="O46:O47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M48:M49"/>
    <mergeCell ref="N48:N49"/>
    <mergeCell ref="O48:O49"/>
    <mergeCell ref="A50:A51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L50:L51"/>
    <mergeCell ref="M50:M51"/>
    <mergeCell ref="N50:N51"/>
    <mergeCell ref="O50:O51"/>
    <mergeCell ref="A52:A53"/>
    <mergeCell ref="B52:B53"/>
    <mergeCell ref="C52:C53"/>
    <mergeCell ref="D52:D53"/>
    <mergeCell ref="E52:E53"/>
    <mergeCell ref="F52:F53"/>
    <mergeCell ref="G52:G53"/>
    <mergeCell ref="H52:H53"/>
    <mergeCell ref="I52:I53"/>
    <mergeCell ref="J52:J53"/>
    <mergeCell ref="K52:K53"/>
    <mergeCell ref="L52:L53"/>
    <mergeCell ref="M52:M53"/>
    <mergeCell ref="N52:N53"/>
    <mergeCell ref="O52:O53"/>
    <mergeCell ref="B54:C54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L56:L57"/>
    <mergeCell ref="M56:M57"/>
    <mergeCell ref="N56:N57"/>
    <mergeCell ref="O56:O57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K58:K59"/>
    <mergeCell ref="L58:L59"/>
    <mergeCell ref="M58:M59"/>
    <mergeCell ref="N58:N59"/>
    <mergeCell ref="O58:O59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K60:K61"/>
    <mergeCell ref="M60:M61"/>
    <mergeCell ref="N60:N61"/>
    <mergeCell ref="O60:O61"/>
    <mergeCell ref="A62:A63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K62:K63"/>
    <mergeCell ref="M62:M63"/>
    <mergeCell ref="N62:N63"/>
    <mergeCell ref="O62:O63"/>
    <mergeCell ref="B64:C64"/>
    <mergeCell ref="A66:A67"/>
    <mergeCell ref="B66:B67"/>
    <mergeCell ref="C66:C67"/>
    <mergeCell ref="D66:D67"/>
    <mergeCell ref="E66:E67"/>
    <mergeCell ref="F66:F67"/>
    <mergeCell ref="G66:G67"/>
    <mergeCell ref="H66:H67"/>
    <mergeCell ref="I66:I67"/>
    <mergeCell ref="J66:J67"/>
    <mergeCell ref="K66:K67"/>
    <mergeCell ref="L66:L67"/>
    <mergeCell ref="M66:M67"/>
    <mergeCell ref="N66:N67"/>
    <mergeCell ref="O66:O67"/>
    <mergeCell ref="A68:A69"/>
    <mergeCell ref="B68:B69"/>
    <mergeCell ref="C68:C69"/>
    <mergeCell ref="D68:D69"/>
    <mergeCell ref="E68:E69"/>
    <mergeCell ref="F68:F69"/>
    <mergeCell ref="G68:G69"/>
    <mergeCell ref="H68:H69"/>
    <mergeCell ref="I68:I69"/>
    <mergeCell ref="J68:J69"/>
    <mergeCell ref="L68:L69"/>
    <mergeCell ref="M68:M69"/>
    <mergeCell ref="N68:N69"/>
    <mergeCell ref="O68:O69"/>
    <mergeCell ref="A70:A71"/>
    <mergeCell ref="B70:B71"/>
    <mergeCell ref="C70:C71"/>
    <mergeCell ref="D70:D71"/>
    <mergeCell ref="E70:E71"/>
    <mergeCell ref="F70:F71"/>
    <mergeCell ref="G70:G71"/>
    <mergeCell ref="H70:H71"/>
    <mergeCell ref="I70:I71"/>
    <mergeCell ref="J70:J71"/>
    <mergeCell ref="N70:N71"/>
    <mergeCell ref="O70:O71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K72:K73"/>
    <mergeCell ref="M72:M73"/>
    <mergeCell ref="N72:N73"/>
    <mergeCell ref="O72:O73"/>
    <mergeCell ref="B74:C74"/>
    <mergeCell ref="A76:A77"/>
    <mergeCell ref="B76:B77"/>
    <mergeCell ref="C76:C77"/>
    <mergeCell ref="D76:D77"/>
    <mergeCell ref="E76:E77"/>
    <mergeCell ref="F76:F77"/>
    <mergeCell ref="G76:G77"/>
    <mergeCell ref="H76:H77"/>
    <mergeCell ref="I76:I77"/>
    <mergeCell ref="J76:J77"/>
    <mergeCell ref="K76:K77"/>
    <mergeCell ref="L76:L77"/>
    <mergeCell ref="M76:M77"/>
    <mergeCell ref="N76:N77"/>
    <mergeCell ref="O76:O77"/>
    <mergeCell ref="A78:A79"/>
    <mergeCell ref="B78:B79"/>
    <mergeCell ref="C78:C79"/>
    <mergeCell ref="D78:D79"/>
    <mergeCell ref="E78:E79"/>
    <mergeCell ref="F78:F79"/>
    <mergeCell ref="G78:G79"/>
    <mergeCell ref="H78:H79"/>
    <mergeCell ref="I78:I79"/>
    <mergeCell ref="J78:J79"/>
    <mergeCell ref="K78:K79"/>
    <mergeCell ref="L78:L79"/>
    <mergeCell ref="M78:M79"/>
    <mergeCell ref="N78:N79"/>
    <mergeCell ref="O78:O79"/>
    <mergeCell ref="A80:A81"/>
    <mergeCell ref="B80:B81"/>
    <mergeCell ref="C80:C81"/>
    <mergeCell ref="D80:D81"/>
    <mergeCell ref="E80:E81"/>
    <mergeCell ref="F80:F81"/>
    <mergeCell ref="G80:G81"/>
    <mergeCell ref="H80:H81"/>
    <mergeCell ref="I80:I81"/>
    <mergeCell ref="J80:J81"/>
    <mergeCell ref="K80:K81"/>
    <mergeCell ref="L80:L81"/>
    <mergeCell ref="M80:M81"/>
    <mergeCell ref="N80:N81"/>
    <mergeCell ref="O80:O81"/>
    <mergeCell ref="A82:A83"/>
    <mergeCell ref="B82:B83"/>
    <mergeCell ref="C82:C83"/>
    <mergeCell ref="D82:D83"/>
    <mergeCell ref="E82:E83"/>
    <mergeCell ref="F82:F83"/>
    <mergeCell ref="G82:G83"/>
    <mergeCell ref="H82:H83"/>
    <mergeCell ref="I82:I83"/>
    <mergeCell ref="J82:J83"/>
    <mergeCell ref="K82:K83"/>
    <mergeCell ref="L82:L83"/>
    <mergeCell ref="M82:M83"/>
    <mergeCell ref="N82:N83"/>
    <mergeCell ref="O82:O83"/>
    <mergeCell ref="K84:K85"/>
    <mergeCell ref="M84:M85"/>
    <mergeCell ref="A84:A85"/>
    <mergeCell ref="B84:B85"/>
    <mergeCell ref="C84:C85"/>
    <mergeCell ref="D84:D85"/>
    <mergeCell ref="E84:E85"/>
    <mergeCell ref="F84:F85"/>
    <mergeCell ref="N84:N85"/>
    <mergeCell ref="O84:O85"/>
    <mergeCell ref="B86:C86"/>
    <mergeCell ref="A88:E88"/>
    <mergeCell ref="I88:L88"/>
    <mergeCell ref="N88:O88"/>
    <mergeCell ref="G84:G85"/>
    <mergeCell ref="H84:H85"/>
    <mergeCell ref="I84:I85"/>
    <mergeCell ref="J84:J85"/>
    <mergeCell ref="I92:L92"/>
    <mergeCell ref="N92:O92"/>
    <mergeCell ref="B89:F89"/>
    <mergeCell ref="I89:L89"/>
    <mergeCell ref="N89:O89"/>
    <mergeCell ref="B90:F90"/>
    <mergeCell ref="B91:F91"/>
    <mergeCell ref="I91:L91"/>
    <mergeCell ref="N91:O91"/>
  </mergeCells>
  <printOptions horizontalCentered="1"/>
  <pageMargins left="0.42" right="0.2" top="0.5" bottom="0.43" header="0.19" footer="0.18"/>
  <pageSetup horizontalDpi="600" verticalDpi="600" orientation="landscape" paperSize="9" r:id="rId3"/>
  <headerFooter alignWithMargins="0">
    <oddFooter>&amp;C&amp;A&amp;R&amp;P</oddFooter>
  </headerFooter>
  <rowBreaks count="3" manualBreakCount="3">
    <brk id="30" max="14" man="1"/>
    <brk id="54" max="255" man="1"/>
    <brk id="74" max="1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Map</dc:creator>
  <cp:keywords/>
  <dc:description/>
  <cp:lastModifiedBy>Thanh Map</cp:lastModifiedBy>
  <dcterms:created xsi:type="dcterms:W3CDTF">2013-02-25T10:51:27Z</dcterms:created>
  <dcterms:modified xsi:type="dcterms:W3CDTF">2013-05-18T01:00:13Z</dcterms:modified>
  <cp:category/>
  <cp:version/>
  <cp:contentType/>
  <cp:contentStatus/>
</cp:coreProperties>
</file>