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uan 8" sheetId="1" r:id="rId1"/>
  </sheets>
  <definedNames>
    <definedName name="_xlnm.Print_Area" localSheetId="0">'Tuan 8'!$A$1:$O$42</definedName>
    <definedName name="_xlnm.Print_Titles" localSheetId="0">'Tuan 8'!$1:$6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 Map</author>
  </authors>
  <commentList>
    <comment ref="M8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128</t>
        </r>
        <r>
          <rPr>
            <sz val="9"/>
            <rFont val="Tahoma"/>
            <family val="2"/>
          </rPr>
          <t xml:space="preserve"> (Cơ sở 182 NVL)
</t>
        </r>
      </text>
    </comment>
    <comment ref="M18" authorId="0">
      <text>
        <r>
          <rPr>
            <sz val="9"/>
            <rFont val="Tahoma"/>
            <family val="2"/>
          </rPr>
          <t xml:space="preserve">Học phòng máy
</t>
        </r>
      </text>
    </comment>
    <comment ref="M2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507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M3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508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</commentList>
</comments>
</file>

<file path=xl/sharedStrings.xml><?xml version="1.0" encoding="utf-8"?>
<sst xmlns="http://schemas.openxmlformats.org/spreadsheetml/2006/main" count="145" uniqueCount="79">
  <si>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</si>
  <si>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</si>
  <si>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</si>
  <si>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</si>
  <si>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</si>
  <si>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</si>
  <si>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</si>
  <si>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</si>
  <si>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</si>
  <si>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</si>
  <si>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</si>
  <si>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</si>
  <si>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</si>
  <si>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</si>
  <si>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</si>
  <si>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</si>
  <si>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</si>
  <si>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</si>
  <si>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</si>
  <si>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</si>
  <si>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</si>
  <si>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</si>
  <si>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</si>
  <si>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CS</t>
  </si>
  <si>
    <t>Tin học ứng dụng</t>
  </si>
  <si>
    <t>ThS. Trần Bàn Thạch</t>
  </si>
  <si>
    <t>Từ tuần 1 đến tuần 8</t>
  </si>
  <si>
    <t>Thứ 2</t>
  </si>
  <si>
    <t>Phòng máy: 128
(182 NVL)</t>
  </si>
  <si>
    <t>Sinh viên Bằng 1 tất cả các ngành</t>
  </si>
  <si>
    <t>Thứ 4</t>
  </si>
  <si>
    <t xml:space="preserve">ACC </t>
  </si>
  <si>
    <t>Kế toán tài chính 2</t>
  </si>
  <si>
    <t>TS. Nguyễn Phi Sơn</t>
  </si>
  <si>
    <t>Từ tuần 1 đến tuần 11</t>
  </si>
  <si>
    <t>Thứ 3</t>
  </si>
  <si>
    <t>GĐ: 401
(182 NVL)</t>
  </si>
  <si>
    <t>MKT</t>
  </si>
  <si>
    <t>Tiếp thị căn bản</t>
  </si>
  <si>
    <t>ThS. Trần Thanh Hải</t>
  </si>
  <si>
    <t>Thứ 5</t>
  </si>
  <si>
    <t>GĐ: 501
(182 NVL)</t>
  </si>
  <si>
    <t>Trừ sinh viên Bằng 1 khối ngành Kinh tế</t>
  </si>
  <si>
    <t>STA</t>
  </si>
  <si>
    <t xml:space="preserve">LT Xác suất &amp; Thống kê Toán </t>
  </si>
  <si>
    <t>ThS. Trần Anh Việt</t>
  </si>
  <si>
    <t>Từ tuần 1 đến tuần 10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</si>
  <si>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</si>
  <si>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</si>
  <si>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</si>
  <si>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Nguyễn Trung Thuận</t>
  </si>
  <si>
    <t>PM:…………….</t>
  </si>
  <si>
    <t>Phòng máy: 507
(K7/25 QT)</t>
  </si>
  <si>
    <t>ThS. Sái Thị Lệ Thủy</t>
  </si>
  <si>
    <t>HRM</t>
  </si>
  <si>
    <t>Quản trị nhân lực</t>
  </si>
  <si>
    <t>ThS. Lê Hoàng Thiên Tân</t>
  </si>
  <si>
    <t>Thứ 7</t>
  </si>
  <si>
    <t>ThS. Nguyễn Tấn Huy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</si>
  <si>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</si>
  <si>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Văn Dược</t>
  </si>
  <si>
    <t>Phòng máy: 508
(K7/25 QT)</t>
  </si>
  <si>
    <t>Tiếp thị du lịch</t>
  </si>
  <si>
    <t>ThS. Lê Hồng Vương</t>
  </si>
  <si>
    <t>Phòng: 801A 
(182 NVL)</t>
  </si>
  <si>
    <t>Quản trị nhân lực trong DL</t>
  </si>
  <si>
    <t>ThS. Nguyễn Công Minh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</si>
  <si>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</si>
  <si>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</si>
  <si>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</si>
  <si>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</si>
  <si>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</si>
  <si>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</si>
  <si>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</si>
  <si>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</si>
  <si>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</si>
  <si>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</si>
  <si>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8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22/09/2014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28/</t>
    </r>
    <r>
      <rPr>
        <b/>
        <i/>
        <sz val="14"/>
        <color indexed="12"/>
        <rFont val="Times New Roman"/>
        <family val="1"/>
      </rPr>
      <t>09/2014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</si>
  <si>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KẾT THÚC MÔN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</si>
</sst>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4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/>
    </xf>
    <xf numFmtId="0" fontId="67" fillId="33" borderId="15" xfId="0" applyFont="1" applyFill="1" applyBorder="1" applyAlignment="1">
      <alignment horizontal="left" vertical="center"/>
    </xf>
    <xf numFmtId="0" fontId="67" fillId="33" borderId="17" xfId="0" applyFont="1" applyFill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64" fillId="34" borderId="15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2">
      <selection activeCell="E8" sqref="E8:E9"/>
    </sheetView>
  </sheetViews>
  <sheetFormatPr defaultColWidth="9.00390625" defaultRowHeight="15.75"/>
  <cols>
    <col min="1" max="1" width="3.875" style="29" customWidth="1"/>
    <col min="2" max="2" width="4.50390625" style="29" bestFit="1" customWidth="1"/>
    <col min="3" max="3" width="4.25390625" style="29" bestFit="1" customWidth="1"/>
    <col min="4" max="4" width="24.25390625" style="30" customWidth="1"/>
    <col min="5" max="5" width="20.875" style="30" bestFit="1" customWidth="1"/>
    <col min="6" max="6" width="4.25390625" style="30" customWidth="1"/>
    <col min="7" max="7" width="3.75390625" style="30" customWidth="1"/>
    <col min="8" max="8" width="6.125" style="30" customWidth="1"/>
    <col min="9" max="9" width="6.375" style="30" customWidth="1"/>
    <col min="10" max="10" width="8.875" style="30" customWidth="1"/>
    <col min="11" max="11" width="6.75390625" style="30" hidden="1" customWidth="1"/>
    <col min="12" max="12" width="7.625" style="30" customWidth="1"/>
    <col min="13" max="13" width="14.00390625" style="30" customWidth="1"/>
    <col min="14" max="14" width="18.125" style="29" customWidth="1"/>
    <col min="15" max="15" width="7.875" style="29" customWidth="1"/>
    <col min="16" max="16384" width="9.00390625" style="30" customWidth="1"/>
  </cols>
  <sheetData>
    <row r="1" spans="1:15" s="2" customFormat="1" ht="18.75" customHeight="1">
      <c r="A1" s="108" t="s">
        <v>0</v>
      </c>
      <c r="B1" s="108"/>
      <c r="C1" s="108"/>
      <c r="D1" s="108"/>
      <c r="E1" s="109" t="s">
        <v>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2" customFormat="1" ht="17.25" customHeight="1">
      <c r="A2" s="108" t="s">
        <v>2</v>
      </c>
      <c r="B2" s="108"/>
      <c r="C2" s="108"/>
      <c r="D2" s="108"/>
      <c r="E2" s="110" t="s">
        <v>77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" customFormat="1" ht="20.25" customHeight="1">
      <c r="A3" s="111" t="s">
        <v>3</v>
      </c>
      <c r="B3" s="111"/>
      <c r="C3" s="111"/>
      <c r="D3" s="111"/>
      <c r="E3" s="112" t="s">
        <v>4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104" t="s">
        <v>5</v>
      </c>
      <c r="B5" s="106" t="s">
        <v>6</v>
      </c>
      <c r="C5" s="106"/>
      <c r="D5" s="102" t="s">
        <v>7</v>
      </c>
      <c r="E5" s="102" t="s">
        <v>8</v>
      </c>
      <c r="F5" s="104" t="s">
        <v>9</v>
      </c>
      <c r="G5" s="107"/>
      <c r="H5" s="102" t="s">
        <v>10</v>
      </c>
      <c r="I5" s="102" t="s">
        <v>11</v>
      </c>
      <c r="J5" s="102" t="s">
        <v>12</v>
      </c>
      <c r="K5" s="102" t="s">
        <v>13</v>
      </c>
      <c r="L5" s="102" t="s">
        <v>14</v>
      </c>
      <c r="M5" s="102" t="s">
        <v>15</v>
      </c>
      <c r="N5" s="102" t="s">
        <v>16</v>
      </c>
      <c r="O5" s="102" t="s">
        <v>17</v>
      </c>
    </row>
    <row r="6" spans="1:15" s="7" customFormat="1" ht="15" customHeight="1">
      <c r="A6" s="105"/>
      <c r="B6" s="8" t="s">
        <v>18</v>
      </c>
      <c r="C6" s="8" t="s">
        <v>19</v>
      </c>
      <c r="D6" s="103"/>
      <c r="E6" s="103"/>
      <c r="F6" s="9" t="s">
        <v>20</v>
      </c>
      <c r="G6" s="9" t="s">
        <v>21</v>
      </c>
      <c r="H6" s="103"/>
      <c r="I6" s="103"/>
      <c r="J6" s="103"/>
      <c r="K6" s="103"/>
      <c r="L6" s="103"/>
      <c r="M6" s="103"/>
      <c r="N6" s="103"/>
      <c r="O6" s="103"/>
    </row>
    <row r="7" spans="1:15" s="16" customFormat="1" ht="21.75" customHeight="1">
      <c r="A7" s="10" t="s">
        <v>22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7" s="16" customFormat="1" ht="21.75" customHeight="1">
      <c r="A8" s="78">
        <v>1</v>
      </c>
      <c r="B8" s="80" t="s">
        <v>23</v>
      </c>
      <c r="C8" s="82">
        <v>201</v>
      </c>
      <c r="D8" s="84" t="s">
        <v>24</v>
      </c>
      <c r="E8" s="86" t="s">
        <v>25</v>
      </c>
      <c r="F8" s="88">
        <v>2</v>
      </c>
      <c r="G8" s="90">
        <v>1</v>
      </c>
      <c r="H8" s="70">
        <f>(F8+G8)*15</f>
        <v>45</v>
      </c>
      <c r="I8" s="70">
        <v>45</v>
      </c>
      <c r="J8" s="72" t="s">
        <v>26</v>
      </c>
      <c r="K8" s="74"/>
      <c r="L8" s="17" t="s">
        <v>27</v>
      </c>
      <c r="M8" s="72" t="s">
        <v>28</v>
      </c>
      <c r="N8" s="76" t="s">
        <v>29</v>
      </c>
      <c r="O8" s="113" t="s">
        <v>78</v>
      </c>
      <c r="Q8" s="16">
        <f>45/3</f>
        <v>15</v>
      </c>
    </row>
    <row r="9" spans="1:15" s="16" customFormat="1" ht="21.75" customHeight="1">
      <c r="A9" s="79"/>
      <c r="B9" s="81"/>
      <c r="C9" s="83"/>
      <c r="D9" s="85"/>
      <c r="E9" s="87"/>
      <c r="F9" s="89"/>
      <c r="G9" s="91"/>
      <c r="H9" s="71"/>
      <c r="I9" s="71"/>
      <c r="J9" s="73"/>
      <c r="K9" s="75"/>
      <c r="L9" s="17" t="s">
        <v>30</v>
      </c>
      <c r="M9" s="73"/>
      <c r="N9" s="77"/>
      <c r="O9" s="114"/>
    </row>
    <row r="10" spans="1:15" s="16" customFormat="1" ht="23.25" customHeight="1">
      <c r="A10" s="100">
        <v>2</v>
      </c>
      <c r="B10" s="80" t="s">
        <v>31</v>
      </c>
      <c r="C10" s="82">
        <v>304</v>
      </c>
      <c r="D10" s="84" t="s">
        <v>32</v>
      </c>
      <c r="E10" s="86" t="s">
        <v>33</v>
      </c>
      <c r="F10" s="88">
        <v>3</v>
      </c>
      <c r="G10" s="88"/>
      <c r="H10" s="70">
        <f>(F10+G10)*15</f>
        <v>45</v>
      </c>
      <c r="I10" s="70">
        <f>ROUND((H10*0.75),0)</f>
        <v>34</v>
      </c>
      <c r="J10" s="72" t="s">
        <v>34</v>
      </c>
      <c r="K10" s="74"/>
      <c r="L10" s="115" t="s">
        <v>35</v>
      </c>
      <c r="M10" s="72" t="s">
        <v>36</v>
      </c>
      <c r="N10" s="76" t="s">
        <v>29</v>
      </c>
      <c r="O10" s="43"/>
    </row>
    <row r="11" spans="1:15" s="16" customFormat="1" ht="23.25" customHeight="1">
      <c r="A11" s="101"/>
      <c r="B11" s="81" t="s">
        <v>31</v>
      </c>
      <c r="C11" s="83">
        <v>304</v>
      </c>
      <c r="D11" s="85"/>
      <c r="E11" s="87"/>
      <c r="F11" s="89"/>
      <c r="G11" s="89"/>
      <c r="H11" s="71"/>
      <c r="I11" s="71"/>
      <c r="J11" s="73"/>
      <c r="K11" s="75"/>
      <c r="L11" s="116"/>
      <c r="M11" s="73"/>
      <c r="N11" s="77"/>
      <c r="O11" s="44"/>
    </row>
    <row r="12" spans="1:15" s="16" customFormat="1" ht="23.25" customHeight="1">
      <c r="A12" s="52">
        <v>3</v>
      </c>
      <c r="B12" s="54" t="s">
        <v>37</v>
      </c>
      <c r="C12" s="56">
        <v>251</v>
      </c>
      <c r="D12" s="58" t="s">
        <v>38</v>
      </c>
      <c r="E12" s="60" t="s">
        <v>39</v>
      </c>
      <c r="F12" s="62">
        <v>3</v>
      </c>
      <c r="G12" s="62"/>
      <c r="H12" s="48">
        <f>(F12+G12)*15</f>
        <v>45</v>
      </c>
      <c r="I12" s="48">
        <f>ROUND((H12*0.75),0)</f>
        <v>34</v>
      </c>
      <c r="J12" s="43" t="s">
        <v>34</v>
      </c>
      <c r="K12" s="92"/>
      <c r="L12" s="66" t="s">
        <v>40</v>
      </c>
      <c r="M12" s="43" t="s">
        <v>41</v>
      </c>
      <c r="N12" s="98" t="s">
        <v>42</v>
      </c>
      <c r="O12" s="43"/>
    </row>
    <row r="13" spans="1:15" s="16" customFormat="1" ht="23.25" customHeight="1">
      <c r="A13" s="53"/>
      <c r="B13" s="55" t="s">
        <v>37</v>
      </c>
      <c r="C13" s="57">
        <v>251</v>
      </c>
      <c r="D13" s="59" t="s">
        <v>38</v>
      </c>
      <c r="E13" s="61"/>
      <c r="F13" s="63"/>
      <c r="G13" s="63"/>
      <c r="H13" s="49"/>
      <c r="I13" s="49"/>
      <c r="J13" s="44"/>
      <c r="K13" s="93"/>
      <c r="L13" s="67"/>
      <c r="M13" s="44"/>
      <c r="N13" s="99"/>
      <c r="O13" s="44"/>
    </row>
    <row r="14" spans="1:15" s="16" customFormat="1" ht="23.25" customHeight="1">
      <c r="A14" s="94">
        <v>4</v>
      </c>
      <c r="B14" s="54" t="s">
        <v>43</v>
      </c>
      <c r="C14" s="56">
        <v>151</v>
      </c>
      <c r="D14" s="58" t="s">
        <v>44</v>
      </c>
      <c r="E14" s="60" t="s">
        <v>45</v>
      </c>
      <c r="F14" s="62">
        <v>2</v>
      </c>
      <c r="G14" s="64">
        <v>1</v>
      </c>
      <c r="H14" s="48">
        <f>(F14+G14)*15</f>
        <v>45</v>
      </c>
      <c r="I14" s="48">
        <f>ROUND((H14*0.75),0)</f>
        <v>34</v>
      </c>
      <c r="J14" s="43" t="s">
        <v>46</v>
      </c>
      <c r="K14" s="92"/>
      <c r="L14" s="66" t="s">
        <v>47</v>
      </c>
      <c r="M14" s="43" t="s">
        <v>41</v>
      </c>
      <c r="N14" s="98" t="s">
        <v>42</v>
      </c>
      <c r="O14" s="50"/>
    </row>
    <row r="15" spans="1:15" s="16" customFormat="1" ht="23.25" customHeight="1">
      <c r="A15" s="95"/>
      <c r="B15" s="55" t="s">
        <v>43</v>
      </c>
      <c r="C15" s="57">
        <v>151</v>
      </c>
      <c r="D15" s="59" t="s">
        <v>44</v>
      </c>
      <c r="E15" s="61"/>
      <c r="F15" s="63"/>
      <c r="G15" s="65"/>
      <c r="H15" s="49"/>
      <c r="I15" s="49"/>
      <c r="J15" s="44"/>
      <c r="K15" s="93"/>
      <c r="L15" s="67"/>
      <c r="M15" s="44"/>
      <c r="N15" s="99"/>
      <c r="O15" s="51"/>
    </row>
    <row r="16" spans="1:15" s="16" customFormat="1" ht="22.5" customHeight="1">
      <c r="A16" s="18"/>
      <c r="B16" s="45"/>
      <c r="C16" s="46"/>
      <c r="D16" s="19" t="s">
        <v>48</v>
      </c>
      <c r="E16" s="20"/>
      <c r="F16" s="18">
        <f>SUM(F8:F15)</f>
        <v>10</v>
      </c>
      <c r="G16" s="18">
        <f>SUM(G8:G15)</f>
        <v>2</v>
      </c>
      <c r="H16" s="18">
        <f>SUM(H8:H15)</f>
        <v>180</v>
      </c>
      <c r="I16" s="18">
        <f>SUM(I8:I15)</f>
        <v>147</v>
      </c>
      <c r="J16" s="21"/>
      <c r="K16" s="18" t="e">
        <f>SUM(#REF!)</f>
        <v>#REF!</v>
      </c>
      <c r="L16" s="22"/>
      <c r="M16" s="23"/>
      <c r="N16" s="18"/>
      <c r="O16" s="18"/>
    </row>
    <row r="17" spans="1:15" s="16" customFormat="1" ht="23.25" customHeight="1">
      <c r="A17" s="10" t="s">
        <v>49</v>
      </c>
      <c r="B17" s="24"/>
      <c r="C17" s="24"/>
      <c r="D17" s="12"/>
      <c r="E17" s="25"/>
      <c r="F17" s="14"/>
      <c r="G17" s="14"/>
      <c r="H17" s="13"/>
      <c r="I17" s="13"/>
      <c r="J17" s="12"/>
      <c r="K17" s="13"/>
      <c r="L17" s="13"/>
      <c r="M17" s="24"/>
      <c r="N17" s="14"/>
      <c r="O17" s="15"/>
    </row>
    <row r="18" spans="1:15" s="16" customFormat="1" ht="20.25" customHeight="1" hidden="1">
      <c r="A18" s="78">
        <v>1</v>
      </c>
      <c r="B18" s="80" t="s">
        <v>23</v>
      </c>
      <c r="C18" s="82">
        <v>201</v>
      </c>
      <c r="D18" s="84" t="s">
        <v>24</v>
      </c>
      <c r="E18" s="86" t="s">
        <v>50</v>
      </c>
      <c r="F18" s="88">
        <v>2</v>
      </c>
      <c r="G18" s="90">
        <v>1</v>
      </c>
      <c r="H18" s="70">
        <f>(F18+G18)*15</f>
        <v>45</v>
      </c>
      <c r="I18" s="70">
        <v>45</v>
      </c>
      <c r="J18" s="72" t="s">
        <v>26</v>
      </c>
      <c r="K18" s="74"/>
      <c r="L18" s="17" t="s">
        <v>27</v>
      </c>
      <c r="M18" s="72" t="s">
        <v>51</v>
      </c>
      <c r="N18" s="76" t="s">
        <v>29</v>
      </c>
      <c r="O18" s="68"/>
    </row>
    <row r="19" spans="1:15" s="16" customFormat="1" ht="20.25" customHeight="1" hidden="1">
      <c r="A19" s="79"/>
      <c r="B19" s="81"/>
      <c r="C19" s="83"/>
      <c r="D19" s="85"/>
      <c r="E19" s="87"/>
      <c r="F19" s="89"/>
      <c r="G19" s="91"/>
      <c r="H19" s="71"/>
      <c r="I19" s="71"/>
      <c r="J19" s="73"/>
      <c r="K19" s="75"/>
      <c r="L19" s="17" t="s">
        <v>30</v>
      </c>
      <c r="M19" s="73"/>
      <c r="N19" s="77"/>
      <c r="O19" s="69"/>
    </row>
    <row r="20" spans="1:15" s="16" customFormat="1" ht="20.25" customHeight="1">
      <c r="A20" s="78">
        <v>1</v>
      </c>
      <c r="B20" s="80" t="s">
        <v>23</v>
      </c>
      <c r="C20" s="82">
        <v>201</v>
      </c>
      <c r="D20" s="84" t="s">
        <v>24</v>
      </c>
      <c r="E20" s="86" t="s">
        <v>50</v>
      </c>
      <c r="F20" s="88">
        <v>2</v>
      </c>
      <c r="G20" s="90">
        <v>1</v>
      </c>
      <c r="H20" s="70">
        <f>(F20+G20)*15</f>
        <v>45</v>
      </c>
      <c r="I20" s="70">
        <v>45</v>
      </c>
      <c r="J20" s="72" t="s">
        <v>26</v>
      </c>
      <c r="K20" s="74"/>
      <c r="L20" s="17" t="s">
        <v>27</v>
      </c>
      <c r="M20" s="72" t="s">
        <v>52</v>
      </c>
      <c r="N20" s="76" t="s">
        <v>29</v>
      </c>
      <c r="O20" s="113" t="s">
        <v>78</v>
      </c>
    </row>
    <row r="21" spans="1:15" s="16" customFormat="1" ht="20.25" customHeight="1">
      <c r="A21" s="79"/>
      <c r="B21" s="81"/>
      <c r="C21" s="83"/>
      <c r="D21" s="85"/>
      <c r="E21" s="87"/>
      <c r="F21" s="89"/>
      <c r="G21" s="91"/>
      <c r="H21" s="71"/>
      <c r="I21" s="71"/>
      <c r="J21" s="73"/>
      <c r="K21" s="75"/>
      <c r="L21" s="17" t="s">
        <v>30</v>
      </c>
      <c r="M21" s="73"/>
      <c r="N21" s="77"/>
      <c r="O21" s="114"/>
    </row>
    <row r="22" spans="1:15" s="16" customFormat="1" ht="20.25" customHeight="1">
      <c r="A22" s="94">
        <v>2</v>
      </c>
      <c r="B22" s="54" t="s">
        <v>37</v>
      </c>
      <c r="C22" s="56">
        <v>251</v>
      </c>
      <c r="D22" s="58" t="s">
        <v>38</v>
      </c>
      <c r="E22" s="60" t="s">
        <v>53</v>
      </c>
      <c r="F22" s="62">
        <v>3</v>
      </c>
      <c r="G22" s="62"/>
      <c r="H22" s="48">
        <f>(F22+G22)*15</f>
        <v>45</v>
      </c>
      <c r="I22" s="48">
        <f>ROUND((H22*0.75),0)</f>
        <v>34</v>
      </c>
      <c r="J22" s="43" t="s">
        <v>34</v>
      </c>
      <c r="K22" s="92"/>
      <c r="L22" s="66" t="s">
        <v>40</v>
      </c>
      <c r="M22" s="43" t="s">
        <v>36</v>
      </c>
      <c r="N22" s="41" t="s">
        <v>29</v>
      </c>
      <c r="O22" s="96"/>
    </row>
    <row r="23" spans="1:17" s="16" customFormat="1" ht="20.25" customHeight="1">
      <c r="A23" s="95"/>
      <c r="B23" s="55" t="s">
        <v>37</v>
      </c>
      <c r="C23" s="57">
        <v>251</v>
      </c>
      <c r="D23" s="59" t="s">
        <v>38</v>
      </c>
      <c r="E23" s="61"/>
      <c r="F23" s="63"/>
      <c r="G23" s="63"/>
      <c r="H23" s="49"/>
      <c r="I23" s="49"/>
      <c r="J23" s="44"/>
      <c r="K23" s="93"/>
      <c r="L23" s="67"/>
      <c r="M23" s="44"/>
      <c r="N23" s="42"/>
      <c r="O23" s="97"/>
      <c r="Q23" s="16">
        <f>13*350</f>
        <v>4550</v>
      </c>
    </row>
    <row r="24" spans="1:15" s="16" customFormat="1" ht="20.25" customHeight="1">
      <c r="A24" s="94">
        <v>3</v>
      </c>
      <c r="B24" s="54" t="s">
        <v>54</v>
      </c>
      <c r="C24" s="56">
        <v>301</v>
      </c>
      <c r="D24" s="58" t="s">
        <v>55</v>
      </c>
      <c r="E24" s="60" t="s">
        <v>56</v>
      </c>
      <c r="F24" s="62">
        <v>3</v>
      </c>
      <c r="G24" s="64"/>
      <c r="H24" s="48">
        <f>(F24+G24)*15</f>
        <v>45</v>
      </c>
      <c r="I24" s="48">
        <f>ROUND((H24*0.75),0)</f>
        <v>34</v>
      </c>
      <c r="J24" s="43" t="s">
        <v>34</v>
      </c>
      <c r="K24" s="92"/>
      <c r="L24" s="66" t="s">
        <v>57</v>
      </c>
      <c r="M24" s="43" t="s">
        <v>36</v>
      </c>
      <c r="N24" s="41" t="s">
        <v>29</v>
      </c>
      <c r="O24" s="43"/>
    </row>
    <row r="25" spans="1:15" s="16" customFormat="1" ht="20.25" customHeight="1">
      <c r="A25" s="95"/>
      <c r="B25" s="55" t="s">
        <v>54</v>
      </c>
      <c r="C25" s="57">
        <v>301</v>
      </c>
      <c r="D25" s="59" t="s">
        <v>55</v>
      </c>
      <c r="E25" s="61"/>
      <c r="F25" s="63"/>
      <c r="G25" s="65"/>
      <c r="H25" s="49"/>
      <c r="I25" s="49"/>
      <c r="J25" s="44"/>
      <c r="K25" s="93"/>
      <c r="L25" s="67"/>
      <c r="M25" s="44"/>
      <c r="N25" s="42"/>
      <c r="O25" s="44"/>
    </row>
    <row r="26" spans="1:15" s="16" customFormat="1" ht="20.25" customHeight="1">
      <c r="A26" s="94">
        <v>4</v>
      </c>
      <c r="B26" s="54" t="s">
        <v>43</v>
      </c>
      <c r="C26" s="56">
        <v>151</v>
      </c>
      <c r="D26" s="58" t="s">
        <v>44</v>
      </c>
      <c r="E26" s="60" t="s">
        <v>58</v>
      </c>
      <c r="F26" s="62">
        <v>2</v>
      </c>
      <c r="G26" s="64">
        <v>1</v>
      </c>
      <c r="H26" s="48">
        <f>(F26+G26)*15</f>
        <v>45</v>
      </c>
      <c r="I26" s="48">
        <f>ROUND((H26*0.75),0)</f>
        <v>34</v>
      </c>
      <c r="J26" s="43" t="s">
        <v>34</v>
      </c>
      <c r="K26" s="92"/>
      <c r="L26" s="66" t="s">
        <v>47</v>
      </c>
      <c r="M26" s="43" t="s">
        <v>36</v>
      </c>
      <c r="N26" s="41" t="s">
        <v>29</v>
      </c>
      <c r="O26" s="43"/>
    </row>
    <row r="27" spans="1:15" s="16" customFormat="1" ht="20.25" customHeight="1">
      <c r="A27" s="95"/>
      <c r="B27" s="55" t="s">
        <v>43</v>
      </c>
      <c r="C27" s="57">
        <v>151</v>
      </c>
      <c r="D27" s="59" t="s">
        <v>44</v>
      </c>
      <c r="E27" s="61"/>
      <c r="F27" s="63"/>
      <c r="G27" s="65"/>
      <c r="H27" s="49"/>
      <c r="I27" s="49"/>
      <c r="J27" s="44"/>
      <c r="K27" s="93"/>
      <c r="L27" s="67"/>
      <c r="M27" s="44"/>
      <c r="N27" s="42"/>
      <c r="O27" s="44"/>
    </row>
    <row r="28" spans="1:15" s="16" customFormat="1" ht="21.75" customHeight="1">
      <c r="A28" s="18"/>
      <c r="B28" s="45"/>
      <c r="C28" s="46"/>
      <c r="D28" s="19" t="s">
        <v>48</v>
      </c>
      <c r="E28" s="19"/>
      <c r="F28" s="18">
        <f>SUM(F18:F27)</f>
        <v>12</v>
      </c>
      <c r="G28" s="18">
        <f>SUM(G18:G27)</f>
        <v>3</v>
      </c>
      <c r="H28" s="18">
        <f>SUM(H18:H27)</f>
        <v>225</v>
      </c>
      <c r="I28" s="18">
        <f>SUM(I18:I27)</f>
        <v>192</v>
      </c>
      <c r="J28" s="21"/>
      <c r="K28" s="18">
        <f>SUM(K22:K27)</f>
        <v>0</v>
      </c>
      <c r="L28" s="26"/>
      <c r="M28" s="27"/>
      <c r="N28" s="18"/>
      <c r="O28" s="18"/>
    </row>
    <row r="29" spans="1:15" s="16" customFormat="1" ht="25.5" customHeight="1">
      <c r="A29" s="10" t="s">
        <v>59</v>
      </c>
      <c r="B29" s="24"/>
      <c r="C29" s="24"/>
      <c r="D29" s="13"/>
      <c r="E29" s="25"/>
      <c r="F29" s="14"/>
      <c r="G29" s="14"/>
      <c r="H29" s="13"/>
      <c r="I29" s="13"/>
      <c r="J29" s="12"/>
      <c r="K29" s="13"/>
      <c r="L29" s="13"/>
      <c r="M29" s="24"/>
      <c r="N29" s="14"/>
      <c r="O29" s="15"/>
    </row>
    <row r="30" spans="1:15" s="16" customFormat="1" ht="21.75" customHeight="1">
      <c r="A30" s="78">
        <v>1</v>
      </c>
      <c r="B30" s="80" t="s">
        <v>23</v>
      </c>
      <c r="C30" s="82">
        <v>201</v>
      </c>
      <c r="D30" s="84" t="s">
        <v>24</v>
      </c>
      <c r="E30" s="86" t="s">
        <v>60</v>
      </c>
      <c r="F30" s="88">
        <v>2</v>
      </c>
      <c r="G30" s="90">
        <v>1</v>
      </c>
      <c r="H30" s="70">
        <f>(F30+G30)*15</f>
        <v>45</v>
      </c>
      <c r="I30" s="70">
        <v>45</v>
      </c>
      <c r="J30" s="72" t="s">
        <v>26</v>
      </c>
      <c r="K30" s="74"/>
      <c r="L30" s="17" t="s">
        <v>35</v>
      </c>
      <c r="M30" s="72" t="s">
        <v>61</v>
      </c>
      <c r="N30" s="76" t="s">
        <v>29</v>
      </c>
      <c r="O30" s="113" t="s">
        <v>78</v>
      </c>
    </row>
    <row r="31" spans="1:15" s="16" customFormat="1" ht="21.75" customHeight="1">
      <c r="A31" s="79"/>
      <c r="B31" s="81"/>
      <c r="C31" s="83"/>
      <c r="D31" s="85"/>
      <c r="E31" s="87"/>
      <c r="F31" s="89"/>
      <c r="G31" s="91"/>
      <c r="H31" s="71"/>
      <c r="I31" s="71"/>
      <c r="J31" s="73"/>
      <c r="K31" s="75"/>
      <c r="L31" s="17" t="s">
        <v>47</v>
      </c>
      <c r="M31" s="73"/>
      <c r="N31" s="77"/>
      <c r="O31" s="114"/>
    </row>
    <row r="32" spans="1:15" s="16" customFormat="1" ht="21.75" customHeight="1">
      <c r="A32" s="52">
        <v>2</v>
      </c>
      <c r="B32" s="54" t="s">
        <v>37</v>
      </c>
      <c r="C32" s="56">
        <v>253</v>
      </c>
      <c r="D32" s="58" t="s">
        <v>62</v>
      </c>
      <c r="E32" s="60" t="s">
        <v>63</v>
      </c>
      <c r="F32" s="62">
        <v>3</v>
      </c>
      <c r="G32" s="62"/>
      <c r="H32" s="48">
        <f>(F32+G32)*15</f>
        <v>45</v>
      </c>
      <c r="I32" s="48">
        <f>ROUND((H32*0.75),0)</f>
        <v>34</v>
      </c>
      <c r="J32" s="43" t="s">
        <v>34</v>
      </c>
      <c r="K32" s="50"/>
      <c r="L32" s="66" t="s">
        <v>40</v>
      </c>
      <c r="M32" s="43" t="s">
        <v>64</v>
      </c>
      <c r="N32" s="41" t="s">
        <v>29</v>
      </c>
      <c r="O32" s="43"/>
    </row>
    <row r="33" spans="1:15" s="16" customFormat="1" ht="21.75" customHeight="1">
      <c r="A33" s="53"/>
      <c r="B33" s="55" t="s">
        <v>37</v>
      </c>
      <c r="C33" s="57">
        <v>253</v>
      </c>
      <c r="D33" s="59" t="s">
        <v>62</v>
      </c>
      <c r="E33" s="61"/>
      <c r="F33" s="63"/>
      <c r="G33" s="63"/>
      <c r="H33" s="49"/>
      <c r="I33" s="49"/>
      <c r="J33" s="44"/>
      <c r="K33" s="51"/>
      <c r="L33" s="67"/>
      <c r="M33" s="44"/>
      <c r="N33" s="42"/>
      <c r="O33" s="44"/>
    </row>
    <row r="34" spans="1:15" s="16" customFormat="1" ht="21.75" customHeight="1">
      <c r="A34" s="52">
        <v>3</v>
      </c>
      <c r="B34" s="54" t="s">
        <v>54</v>
      </c>
      <c r="C34" s="56">
        <v>303</v>
      </c>
      <c r="D34" s="58" t="s">
        <v>65</v>
      </c>
      <c r="E34" s="60" t="s">
        <v>66</v>
      </c>
      <c r="F34" s="62">
        <v>3</v>
      </c>
      <c r="G34" s="64"/>
      <c r="H34" s="48">
        <f>(F34+G34)*15</f>
        <v>45</v>
      </c>
      <c r="I34" s="48">
        <f>ROUND((H34*0.75),0)</f>
        <v>34</v>
      </c>
      <c r="J34" s="43" t="s">
        <v>34</v>
      </c>
      <c r="K34" s="50"/>
      <c r="L34" s="66" t="s">
        <v>30</v>
      </c>
      <c r="M34" s="43" t="s">
        <v>36</v>
      </c>
      <c r="N34" s="41" t="s">
        <v>29</v>
      </c>
      <c r="O34" s="43"/>
    </row>
    <row r="35" spans="1:15" s="16" customFormat="1" ht="21.75" customHeight="1">
      <c r="A35" s="53"/>
      <c r="B35" s="55" t="s">
        <v>54</v>
      </c>
      <c r="C35" s="57">
        <v>303</v>
      </c>
      <c r="D35" s="59" t="s">
        <v>65</v>
      </c>
      <c r="E35" s="61"/>
      <c r="F35" s="63"/>
      <c r="G35" s="65"/>
      <c r="H35" s="49"/>
      <c r="I35" s="49"/>
      <c r="J35" s="44"/>
      <c r="K35" s="51"/>
      <c r="L35" s="67"/>
      <c r="M35" s="44"/>
      <c r="N35" s="42"/>
      <c r="O35" s="44"/>
    </row>
    <row r="36" spans="1:15" s="16" customFormat="1" ht="21.75" customHeight="1">
      <c r="A36" s="18"/>
      <c r="B36" s="45"/>
      <c r="C36" s="46"/>
      <c r="D36" s="19" t="s">
        <v>48</v>
      </c>
      <c r="E36" s="19"/>
      <c r="F36" s="18">
        <f>SUM(F30:F35)</f>
        <v>8</v>
      </c>
      <c r="G36" s="18">
        <f>SUM(G30:G35)</f>
        <v>1</v>
      </c>
      <c r="H36" s="18">
        <f>SUM(H30:H35)</f>
        <v>135</v>
      </c>
      <c r="I36" s="18">
        <f>SUM(I30:I35)</f>
        <v>113</v>
      </c>
      <c r="J36" s="21"/>
      <c r="K36" s="18">
        <f>SUM(K32:K35)</f>
        <v>0</v>
      </c>
      <c r="L36" s="28"/>
      <c r="M36" s="27"/>
      <c r="N36" s="18"/>
      <c r="O36" s="18"/>
    </row>
    <row r="37" spans="5:16" ht="3" customHeight="1">
      <c r="E37" s="31"/>
      <c r="P37" s="29"/>
    </row>
    <row r="38" spans="1:16" s="32" customFormat="1" ht="17.25" customHeight="1">
      <c r="A38" s="47" t="s">
        <v>67</v>
      </c>
      <c r="B38" s="47"/>
      <c r="C38" s="47"/>
      <c r="D38" s="47"/>
      <c r="E38" s="47"/>
      <c r="I38" s="36" t="s">
        <v>68</v>
      </c>
      <c r="J38" s="36"/>
      <c r="K38" s="36"/>
      <c r="L38" s="36"/>
      <c r="N38" s="36" t="s">
        <v>69</v>
      </c>
      <c r="O38" s="36"/>
      <c r="P38" s="33"/>
    </row>
    <row r="39" spans="1:16" s="32" customFormat="1" ht="15" customHeight="1">
      <c r="A39" s="34"/>
      <c r="B39" s="37" t="s">
        <v>70</v>
      </c>
      <c r="C39" s="37"/>
      <c r="D39" s="37"/>
      <c r="E39" s="37"/>
      <c r="F39" s="37"/>
      <c r="I39" s="38" t="s">
        <v>71</v>
      </c>
      <c r="J39" s="38"/>
      <c r="K39" s="38"/>
      <c r="L39" s="38"/>
      <c r="N39" s="38" t="s">
        <v>72</v>
      </c>
      <c r="O39" s="38"/>
      <c r="P39" s="35"/>
    </row>
    <row r="40" spans="1:16" s="32" customFormat="1" ht="17.25" customHeight="1">
      <c r="A40" s="34"/>
      <c r="B40" s="39" t="s">
        <v>73</v>
      </c>
      <c r="C40" s="39"/>
      <c r="D40" s="39"/>
      <c r="E40" s="39"/>
      <c r="F40" s="39"/>
      <c r="J40" s="34"/>
      <c r="L40" s="35"/>
      <c r="N40" s="34"/>
      <c r="O40" s="35"/>
      <c r="P40" s="35"/>
    </row>
    <row r="41" spans="1:16" s="32" customFormat="1" ht="17.25" customHeight="1">
      <c r="A41" s="34"/>
      <c r="B41" s="40" t="s">
        <v>74</v>
      </c>
      <c r="C41" s="40"/>
      <c r="D41" s="40"/>
      <c r="E41" s="40"/>
      <c r="F41" s="40"/>
      <c r="J41" s="34"/>
      <c r="L41" s="35"/>
      <c r="N41" s="34"/>
      <c r="O41" s="35"/>
      <c r="P41" s="35"/>
    </row>
    <row r="42" spans="1:15" s="32" customFormat="1" ht="19.5" customHeight="1">
      <c r="A42" s="34"/>
      <c r="I42" s="36" t="s">
        <v>75</v>
      </c>
      <c r="J42" s="36"/>
      <c r="K42" s="36"/>
      <c r="L42" s="36"/>
      <c r="N42" s="36" t="s">
        <v>76</v>
      </c>
      <c r="O42" s="36"/>
    </row>
    <row r="43" spans="1:16" ht="15.75" customHeight="1">
      <c r="A43" s="34"/>
      <c r="E43" s="31"/>
      <c r="I43" s="36"/>
      <c r="J43" s="36"/>
      <c r="K43" s="36"/>
      <c r="L43" s="36"/>
      <c r="M43" s="32"/>
      <c r="N43" s="36"/>
      <c r="O43" s="36"/>
      <c r="P43" s="33"/>
    </row>
  </sheetData>
  <sheetProtection/>
  <mergeCells count="210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C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K34:K35"/>
    <mergeCell ref="L34:L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4:M35"/>
    <mergeCell ref="N34:N35"/>
    <mergeCell ref="O34:O35"/>
    <mergeCell ref="B36:C36"/>
    <mergeCell ref="A38:E38"/>
    <mergeCell ref="I38:L38"/>
    <mergeCell ref="N38:O38"/>
    <mergeCell ref="I43:L43"/>
    <mergeCell ref="N43:O43"/>
    <mergeCell ref="B39:F39"/>
    <mergeCell ref="I39:L39"/>
    <mergeCell ref="N39:O39"/>
    <mergeCell ref="B40:F40"/>
    <mergeCell ref="B41:F41"/>
    <mergeCell ref="I42:L42"/>
    <mergeCell ref="N42:O42"/>
  </mergeCells>
  <printOptions horizontalCentered="1"/>
  <pageMargins left="0.2362204724409449" right="0.15748031496062992" top="0.44" bottom="0.3" header="0.1968503937007874" footer="0.1968503937007874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2014-09-13T03:12:53Z</dcterms:created>
  <dcterms:modified xsi:type="dcterms:W3CDTF">2014-09-21T02:06:30Z</dcterms:modified>
  <cp:category/>
  <cp:version/>
  <cp:contentType/>
  <cp:contentStatus/>
</cp:coreProperties>
</file>