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14" sheetId="1" r:id="rId1"/>
  </sheets>
  <definedNames>
    <definedName name="_xlnm.Print_Area" localSheetId="0">'Tuần 14'!$A$1:$P$102</definedName>
    <definedName name="_xlnm.Print_Titles" localSheetId="0">'Tuần 14'!$1:$6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Ghép KDN1,2,3</t>
        </r>
      </text>
    </comment>
    <comment ref="D10" authorId="0">
      <text>
        <r>
          <rPr>
            <b/>
            <sz val="9"/>
            <rFont val="Tahoma"/>
            <family val="2"/>
          </rPr>
          <t>Ghép KDN1,2,3</t>
        </r>
      </text>
    </comment>
    <comment ref="D12" authorId="0">
      <text>
        <r>
          <rPr>
            <b/>
            <sz val="9"/>
            <rFont val="Tahoma"/>
            <family val="2"/>
          </rPr>
          <t>Ghép KDN1,2,3</t>
        </r>
      </text>
    </comment>
    <comment ref="L12" authorId="1">
      <text>
        <r>
          <rPr>
            <b/>
            <sz val="9"/>
            <rFont val="Tahoma"/>
            <family val="2"/>
          </rPr>
          <t>3 &amp; 5</t>
        </r>
        <r>
          <rPr>
            <sz val="9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9"/>
            <rFont val="Tahoma"/>
            <family val="2"/>
          </rPr>
          <t>Ghép KDN1,2,3</t>
        </r>
      </text>
    </comment>
    <comment ref="D18" authorId="0">
      <text>
        <r>
          <rPr>
            <b/>
            <sz val="9"/>
            <rFont val="Tahoma"/>
            <family val="2"/>
          </rPr>
          <t>Ghép KDN9+KKT19</t>
        </r>
      </text>
    </comment>
    <comment ref="D20" authorId="0">
      <text>
        <r>
          <rPr>
            <b/>
            <sz val="9"/>
            <rFont val="Tahoma"/>
            <family val="2"/>
          </rPr>
          <t>Ghép KDN9+KKT19</t>
        </r>
      </text>
    </comment>
    <comment ref="D22" authorId="0">
      <text>
        <r>
          <rPr>
            <b/>
            <sz val="9"/>
            <rFont val="Tahoma"/>
            <family val="2"/>
          </rPr>
          <t>Ghép KDN9+KKT19</t>
        </r>
      </text>
    </comment>
    <comment ref="D24" authorId="0">
      <text>
        <r>
          <rPr>
            <b/>
            <sz val="9"/>
            <rFont val="Tahoma"/>
            <family val="2"/>
          </rPr>
          <t>Ghép KDN9+KKT19</t>
        </r>
      </text>
    </comment>
    <comment ref="D28" authorId="1">
      <text>
        <r>
          <rPr>
            <b/>
            <sz val="9"/>
            <rFont val="Tahoma"/>
            <family val="2"/>
          </rPr>
          <t>Ghép B17QTC1,2,3,9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Ghép QTC1,2,3,9</t>
        </r>
      </text>
    </comment>
    <comment ref="D32" authorId="0">
      <text>
        <r>
          <rPr>
            <b/>
            <sz val="9"/>
            <rFont val="Tahoma"/>
            <family val="2"/>
          </rPr>
          <t>Ghép QTC1,2,3,9</t>
        </r>
      </text>
    </comment>
    <comment ref="D34" authorId="0">
      <text>
        <r>
          <rPr>
            <b/>
            <sz val="9"/>
            <rFont val="Tahoma"/>
            <family val="2"/>
          </rPr>
          <t>Ghép QTC1,2,3,9 
+ QNH12 (Trừ Bằng Kinh tế &amp; XHNV)</t>
        </r>
      </text>
    </comment>
    <comment ref="D38" authorId="0">
      <text>
        <r>
          <rPr>
            <b/>
            <sz val="9"/>
            <rFont val="Tahoma"/>
            <family val="2"/>
          </rPr>
          <t>Ghép QNH1,2,9</t>
        </r>
      </text>
    </comment>
    <comment ref="D40" authorId="0">
      <text>
        <r>
          <rPr>
            <b/>
            <sz val="9"/>
            <rFont val="Tahoma"/>
            <family val="2"/>
          </rPr>
          <t>Ghép QNH1,2,9</t>
        </r>
      </text>
    </comment>
    <comment ref="D42" authorId="0">
      <text>
        <r>
          <rPr>
            <b/>
            <sz val="9"/>
            <rFont val="Tahoma"/>
            <family val="2"/>
          </rPr>
          <t>Ghép QNH1,2,9</t>
        </r>
      </text>
    </comment>
    <comment ref="D44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50" authorId="0">
      <text>
        <r>
          <rPr>
            <b/>
            <sz val="9"/>
            <rFont val="Tahoma"/>
            <family val="2"/>
          </rPr>
          <t>Ghép QNH1,2,9</t>
        </r>
      </text>
    </comment>
    <comment ref="D52" authorId="0">
      <text>
        <r>
          <rPr>
            <b/>
            <sz val="9"/>
            <rFont val="Tahoma"/>
            <family val="2"/>
          </rPr>
          <t>Ghép QNH1,2,9</t>
        </r>
      </text>
    </comment>
    <comment ref="D54" authorId="0">
      <text>
        <r>
          <rPr>
            <b/>
            <sz val="9"/>
            <rFont val="Tahoma"/>
            <family val="2"/>
          </rPr>
          <t>Ghép QNH1,2,9</t>
        </r>
      </text>
    </comment>
    <comment ref="D56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60" authorId="0">
      <text>
        <r>
          <rPr>
            <b/>
            <sz val="9"/>
            <rFont val="Tahoma"/>
            <family val="2"/>
          </rPr>
          <t>Ghép B17QTH125</t>
        </r>
      </text>
    </comment>
    <comment ref="D62" authorId="0">
      <text>
        <r>
          <rPr>
            <b/>
            <sz val="9"/>
            <rFont val="Tahoma"/>
            <family val="2"/>
          </rPr>
          <t>Ghép QTH125</t>
        </r>
      </text>
    </comment>
    <comment ref="D64" authorId="0">
      <text>
        <r>
          <rPr>
            <b/>
            <sz val="9"/>
            <rFont val="Tahoma"/>
            <family val="2"/>
          </rPr>
          <t>Ghép QTH125</t>
        </r>
      </text>
    </comment>
    <comment ref="D66" authorId="0">
      <text>
        <r>
          <rPr>
            <b/>
            <sz val="9"/>
            <rFont val="Tahoma"/>
            <family val="2"/>
          </rPr>
          <t>Ghép QTH125</t>
        </r>
      </text>
    </comment>
    <comment ref="D72" authorId="0">
      <text>
        <r>
          <rPr>
            <b/>
            <sz val="9"/>
            <rFont val="Tahoma"/>
            <family val="2"/>
          </rPr>
          <t>Ghép QTH349</t>
        </r>
      </text>
    </comment>
    <comment ref="D74" authorId="0">
      <text>
        <r>
          <rPr>
            <b/>
            <sz val="9"/>
            <rFont val="Tahoma"/>
            <family val="2"/>
          </rPr>
          <t>Ghép QTH349</t>
        </r>
      </text>
    </comment>
    <comment ref="D76" authorId="0">
      <text>
        <r>
          <rPr>
            <b/>
            <sz val="9"/>
            <rFont val="Tahoma"/>
            <family val="2"/>
          </rPr>
          <t>Ghép QTH349</t>
        </r>
      </text>
    </comment>
    <comment ref="D80" authorId="0">
      <text>
        <r>
          <rPr>
            <b/>
            <sz val="9"/>
            <rFont val="Tahoma"/>
            <family val="2"/>
          </rPr>
          <t>Ghép QTH349</t>
        </r>
      </text>
    </comment>
    <comment ref="D82" authorId="0">
      <text>
        <r>
          <rPr>
            <b/>
            <sz val="9"/>
            <rFont val="Tahoma"/>
            <family val="2"/>
          </rPr>
          <t>Ghép QTH349</t>
        </r>
      </text>
    </comment>
    <comment ref="D84" authorId="0">
      <text>
        <r>
          <rPr>
            <b/>
            <sz val="9"/>
            <rFont val="Tahoma"/>
            <family val="2"/>
          </rPr>
          <t>Ghép QTH349</t>
        </r>
      </text>
    </comment>
  </commentList>
</comments>
</file>

<file path=xl/sharedStrings.xml><?xml version="1.0" encoding="utf-8"?>
<sst xmlns="http://schemas.openxmlformats.org/spreadsheetml/2006/main" count="330" uniqueCount="129">
  <si>
    <t>TRƯỜNG ĐẠI HỌC DUY TÂN</t>
  </si>
  <si>
    <t>KẾ HOẠCH GIẢNG DẠY HỆ ĐẠI HỌC BẰNG HAI KHÓA XVII (2011-2013)  *ĐỢT 5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</si>
  <si>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</si>
  <si>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14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05/11/2012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11/11/2012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</si>
  <si>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</si>
  <si>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</si>
  <si>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</si>
  <si>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</si>
  <si>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</si>
  <si>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</si>
  <si>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</si>
  <si>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</si>
  <si>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</si>
  <si>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</si>
  <si>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</si>
  <si>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</si>
  <si>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</si>
  <si>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</si>
  <si>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</si>
  <si>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</si>
  <si>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</si>
  <si>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</si>
  <si>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</si>
  <si>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</si>
  <si>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</si>
  <si>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DTE</t>
  </si>
  <si>
    <t>Kỹ năng xin việc</t>
  </si>
  <si>
    <t>ThS. Nguyễn Đình Bá</t>
  </si>
  <si>
    <t>Từ tuần 14 tới tuần 20</t>
  </si>
  <si>
    <t>Thứ 7</t>
  </si>
  <si>
    <t>GĐ: B
(21 NVL)</t>
  </si>
  <si>
    <t>Sinh viên bằng 1 tất cả các ngành</t>
  </si>
  <si>
    <t>Ghép 
B17KDN123</t>
  </si>
  <si>
    <t>IS</t>
  </si>
  <si>
    <t>Hệ thống TT kế toán</t>
  </si>
  <si>
    <t>ThS. Trần Huệ Chi</t>
  </si>
  <si>
    <t>Từ tuần 14 tới tuần 22</t>
  </si>
  <si>
    <t>Thứ 2</t>
  </si>
  <si>
    <t xml:space="preserve">ACC </t>
  </si>
  <si>
    <t>Kế toán tài chính 2</t>
  </si>
  <si>
    <t>ThS. Nguyễn Phi Sơn</t>
  </si>
  <si>
    <t>Thứ 3</t>
  </si>
  <si>
    <t>Phòng 501
(182 NVL)</t>
  </si>
  <si>
    <t>Thứ 5</t>
  </si>
  <si>
    <t>AUD</t>
  </si>
  <si>
    <t>Kiểm toán căn bản</t>
  </si>
  <si>
    <t>ThS. Hồ Tuấn Vũ</t>
  </si>
  <si>
    <t>Thứ 6</t>
  </si>
  <si>
    <t>TỔNG CỘNG</t>
  </si>
  <si>
    <t>Chuyên ngành: Kế toán - Kiểm toán (Lớp B17KKT1 + B17KKT9) và Kế toán - Doanh nghiệp (Lớp: B17KDN9)</t>
  </si>
  <si>
    <t>GĐ: D
(21 NVL)</t>
  </si>
  <si>
    <t>Ghép 
B17KKT19 + B17KDN9</t>
  </si>
  <si>
    <t>ThS. Đỗ Thành Bảo Ngọc</t>
  </si>
  <si>
    <t>GĐ: F
(21 NVL)</t>
  </si>
  <si>
    <t>ThS. Hồ Thị Phi Yến</t>
  </si>
  <si>
    <t>Phòng 401
(182 NVL)</t>
  </si>
  <si>
    <t>ThS. Phan Thanh Hải</t>
  </si>
  <si>
    <t>Thứ 4</t>
  </si>
  <si>
    <t>Chuyên ngành: Tài chính Doanh nghiệp (Lớp B17QTC1 + B17QTC2 + B17QTC3 + B17QTC9)</t>
  </si>
  <si>
    <t>ACC</t>
  </si>
  <si>
    <t>Kế toán quản trị 2</t>
  </si>
  <si>
    <t>TS. Hồ Văn Nhàn</t>
  </si>
  <si>
    <t>Từ tuần 15 tới tuần 22</t>
  </si>
  <si>
    <t>Ghép
B17QTC1239</t>
  </si>
  <si>
    <t>Hệ thống TT quản lý</t>
  </si>
  <si>
    <t>ThS. Nguyễn Thị Thanh Tâm</t>
  </si>
  <si>
    <t>GĐ: B (21 NVL)</t>
  </si>
  <si>
    <t>P 401 (182 NVL)</t>
  </si>
  <si>
    <t>Từ tuần 16 tới tuần 23</t>
  </si>
  <si>
    <t>LAW</t>
  </si>
  <si>
    <t>Thuế nhà nước</t>
  </si>
  <si>
    <t>ThS. Nguyễn Hữu Phú (GVTG)</t>
  </si>
  <si>
    <t>Ghép B17
(QTC1239 + QNH12)</t>
  </si>
  <si>
    <t>Chuyên ngành: Ngân hàng (Lớp B17QNH1 + B17QNH2)</t>
  </si>
  <si>
    <t>FIN</t>
  </si>
  <si>
    <t>Các tổ chức tài chính</t>
  </si>
  <si>
    <t>ThS. Nguyễn Thị Hạnh</t>
  </si>
  <si>
    <t>GĐ: A (21 NVL)</t>
  </si>
  <si>
    <t>Ghép 
B17QNH129</t>
  </si>
  <si>
    <t>GĐ: D (21 NVL)</t>
  </si>
  <si>
    <t>MGT</t>
  </si>
  <si>
    <t>Quản trị chiến lược</t>
  </si>
  <si>
    <t>ThS. Trịnh Lê Tân</t>
  </si>
  <si>
    <t>BNK</t>
  </si>
  <si>
    <t>Nghiệp vụ ngân hàng TM</t>
  </si>
  <si>
    <t>ThS. Trần Minh Vũ (GVTG)</t>
  </si>
  <si>
    <t>Tài chính Nhà nước (VN)</t>
  </si>
  <si>
    <t>ThS. Hoàng Thị Xinh</t>
  </si>
  <si>
    <t>Sinh viên bằng 1 ngành Kinh tế &amp; XHNV</t>
  </si>
  <si>
    <t>Sinh viên bằng 1 tất cả các ngành, trừ bằng 1 ngành Kinh tế &amp; XHNV&amp;NN</t>
  </si>
  <si>
    <t>Chuyên ngành: Ngân hàng (Lớp B17QNH9)</t>
  </si>
  <si>
    <t>Chuyên ngành: Quản trị Doanh nghiệp (Lớp B17QTH1 + B17QTH2 + B17QTH5)</t>
  </si>
  <si>
    <t>HRM</t>
  </si>
  <si>
    <t>Quản trị nhân lực</t>
  </si>
  <si>
    <t>ThS. Sái Thị Lệ Thủy</t>
  </si>
  <si>
    <t>Ghép
 B17QTH125</t>
  </si>
  <si>
    <t>MGO</t>
  </si>
  <si>
    <t>Quản trị HĐ và sản xuất</t>
  </si>
  <si>
    <t>ThS. Mai Thị Hồng Nhung</t>
  </si>
  <si>
    <t>Quản trị tài chính 2</t>
  </si>
  <si>
    <t>ThS. Hồ Tấn Tuyến</t>
  </si>
  <si>
    <t>COM</t>
  </si>
  <si>
    <t>Nghệ thuật đàm phán</t>
  </si>
  <si>
    <t>ThS. Huỳnh Phước (GVTG)</t>
  </si>
  <si>
    <t>Chuyên ngành: Quản trị Doanh nghiệp (Lớp B17QTH3 + B17QTH4)</t>
  </si>
  <si>
    <t>Phòng 3
(21 NVL)</t>
  </si>
  <si>
    <t>Ghép
 B17QTH34</t>
  </si>
  <si>
    <t>ThS. Hồ Nguyên Khoa</t>
  </si>
  <si>
    <t>Từ tuần 15 tới tuần 23</t>
  </si>
  <si>
    <t>Ghép
 B17QTH349</t>
  </si>
  <si>
    <t>Chuyên ngành: Quản trị Doanh nghiệp (Lớp B17QTH9)</t>
  </si>
  <si>
    <t>Chuyên ngành: Quản trị Du lịch - Dịch vụ (Lớp B17DLK1)</t>
  </si>
  <si>
    <t>ThS. Phan Văn Sơn</t>
  </si>
  <si>
    <t>ThS. Nguyễn Quang Ánh</t>
  </si>
  <si>
    <t>CUL</t>
  </si>
  <si>
    <t>Cơ Sở Văn Hóa Việt Nam</t>
  </si>
  <si>
    <t>TS. Nguyễn Xuân Hương</t>
  </si>
  <si>
    <t>HOS</t>
  </si>
  <si>
    <t>Tài nguyên du lịch</t>
  </si>
  <si>
    <t>CH. Bùi Thị Tiến</t>
  </si>
  <si>
    <t>Đi thực tế (1 TC thực hành)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</si>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</sst>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1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b/>
      <sz val="7"/>
      <color indexed="16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2"/>
      <name val="Times New Roman"/>
      <family val="1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7"/>
      <color indexed="14"/>
      <name val="Times New Roman"/>
      <family val="1"/>
    </font>
    <font>
      <b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FF"/>
      <name val="Times New Roman"/>
      <family val="1"/>
    </font>
    <font>
      <sz val="8"/>
      <color theme="1" tint="0.04998999834060669"/>
      <name val="Times New Roman"/>
      <family val="1"/>
    </font>
    <font>
      <b/>
      <sz val="7"/>
      <color rgb="FF0033CC"/>
      <name val="Times New Roman"/>
      <family val="1"/>
    </font>
    <font>
      <b/>
      <sz val="7"/>
      <color rgb="FFCC00CC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8"/>
      <color rgb="FF0000FF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32" borderId="7" applyNumberFormat="0" applyFont="0" applyAlignment="0" applyProtection="0"/>
    <xf numFmtId="0" fontId="73" fillId="27" borderId="8" applyNumberFormat="0" applyAlignment="0" applyProtection="0"/>
    <xf numFmtId="9" fontId="6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7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 wrapText="1"/>
    </xf>
    <xf numFmtId="0" fontId="77" fillId="36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79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33" borderId="13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80" fillId="33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1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9" fillId="0" borderId="0" xfId="0" applyFont="1" applyAlignment="1" quotePrefix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28" fillId="0" borderId="0" xfId="0" applyFont="1" applyAlignment="1" quotePrefix="1">
      <alignment horizontal="left" vertical="center"/>
    </xf>
    <xf numFmtId="0" fontId="30" fillId="0" borderId="0" xfId="0" applyFont="1" applyAlignment="1" quotePrefix="1">
      <alignment horizontal="left" vertical="center"/>
    </xf>
    <xf numFmtId="0" fontId="82" fillId="0" borderId="15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83" fillId="33" borderId="15" xfId="0" applyFont="1" applyFill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/>
    </xf>
    <xf numFmtId="0" fontId="85" fillId="33" borderId="16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 wrapText="1"/>
    </xf>
    <xf numFmtId="0" fontId="86" fillId="33" borderId="16" xfId="0" applyFont="1" applyFill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86" fillId="0" borderId="18" xfId="0" applyFont="1" applyBorder="1" applyAlignment="1">
      <alignment horizontal="right" vertical="center"/>
    </xf>
    <xf numFmtId="0" fontId="86" fillId="0" borderId="19" xfId="0" applyFont="1" applyBorder="1" applyAlignment="1">
      <alignment horizontal="right" vertical="center"/>
    </xf>
    <xf numFmtId="0" fontId="86" fillId="0" borderId="20" xfId="0" applyFont="1" applyBorder="1" applyAlignment="1">
      <alignment horizontal="left" vertical="center"/>
    </xf>
    <xf numFmtId="0" fontId="86" fillId="0" borderId="21" xfId="0" applyFont="1" applyBorder="1" applyAlignment="1">
      <alignment horizontal="left" vertical="center"/>
    </xf>
    <xf numFmtId="0" fontId="86" fillId="0" borderId="15" xfId="0" applyFont="1" applyBorder="1" applyAlignment="1">
      <alignment horizontal="left" vertical="center"/>
    </xf>
    <xf numFmtId="0" fontId="86" fillId="0" borderId="16" xfId="0" applyFont="1" applyBorder="1" applyAlignment="1">
      <alignment horizontal="left" vertical="center"/>
    </xf>
    <xf numFmtId="0" fontId="83" fillId="33" borderId="15" xfId="0" applyFont="1" applyFill="1" applyBorder="1" applyAlignment="1">
      <alignment horizontal="left" vertical="center" wrapText="1"/>
    </xf>
    <xf numFmtId="0" fontId="83" fillId="33" borderId="16" xfId="0" applyFont="1" applyFill="1" applyBorder="1" applyAlignment="1">
      <alignment horizontal="left" vertical="center" wrapText="1"/>
    </xf>
    <xf numFmtId="0" fontId="77" fillId="0" borderId="15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/>
    </xf>
    <xf numFmtId="0" fontId="80" fillId="33" borderId="16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6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/>
    </xf>
    <xf numFmtId="0" fontId="87" fillId="33" borderId="16" xfId="0" applyFont="1" applyFill="1" applyBorder="1" applyAlignment="1">
      <alignment horizontal="center" vertical="center"/>
    </xf>
    <xf numFmtId="0" fontId="88" fillId="33" borderId="15" xfId="0" applyFont="1" applyFill="1" applyBorder="1" applyAlignment="1">
      <alignment horizontal="center" vertical="center" wrapText="1"/>
    </xf>
    <xf numFmtId="0" fontId="88" fillId="33" borderId="16" xfId="0" applyFont="1" applyFill="1" applyBorder="1" applyAlignment="1">
      <alignment horizontal="center" vertical="center" wrapText="1"/>
    </xf>
    <xf numFmtId="0" fontId="81" fillId="33" borderId="17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8" fillId="0" borderId="18" xfId="0" applyFont="1" applyBorder="1" applyAlignment="1">
      <alignment horizontal="right" vertical="center"/>
    </xf>
    <xf numFmtId="0" fontId="88" fillId="0" borderId="19" xfId="0" applyFont="1" applyBorder="1" applyAlignment="1">
      <alignment horizontal="right" vertical="center"/>
    </xf>
    <xf numFmtId="0" fontId="88" fillId="0" borderId="20" xfId="0" applyFont="1" applyBorder="1" applyAlignment="1">
      <alignment horizontal="left" vertical="center"/>
    </xf>
    <xf numFmtId="0" fontId="88" fillId="0" borderId="21" xfId="0" applyFont="1" applyBorder="1" applyAlignment="1">
      <alignment horizontal="left" vertical="center"/>
    </xf>
    <xf numFmtId="0" fontId="88" fillId="0" borderId="15" xfId="0" applyFont="1" applyBorder="1" applyAlignment="1">
      <alignment horizontal="left" vertical="center"/>
    </xf>
    <xf numFmtId="0" fontId="88" fillId="0" borderId="16" xfId="0" applyFont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 wrapText="1"/>
    </xf>
    <xf numFmtId="0" fontId="82" fillId="33" borderId="16" xfId="0" applyFont="1" applyFill="1" applyBorder="1" applyAlignment="1">
      <alignment horizontal="left" vertical="center" wrapText="1"/>
    </xf>
    <xf numFmtId="0" fontId="81" fillId="33" borderId="15" xfId="0" applyFont="1" applyFill="1" applyBorder="1" applyAlignment="1">
      <alignment horizontal="center" vertical="center"/>
    </xf>
    <xf numFmtId="0" fontId="81" fillId="33" borderId="16" xfId="0" applyFont="1" applyFill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 wrapText="1"/>
    </xf>
    <xf numFmtId="0" fontId="83" fillId="34" borderId="16" xfId="0" applyFont="1" applyFill="1" applyBorder="1" applyAlignment="1">
      <alignment horizontal="center" vertical="center" wrapText="1"/>
    </xf>
    <xf numFmtId="0" fontId="86" fillId="34" borderId="15" xfId="0" applyFont="1" applyFill="1" applyBorder="1" applyAlignment="1">
      <alignment horizontal="center" vertical="center" wrapText="1"/>
    </xf>
    <xf numFmtId="0" fontId="86" fillId="34" borderId="16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/>
    </xf>
    <xf numFmtId="0" fontId="77" fillId="33" borderId="16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 wrapText="1"/>
    </xf>
    <xf numFmtId="0" fontId="78" fillId="34" borderId="15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86" fillId="33" borderId="16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5" fillId="36" borderId="15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SheetLayoutView="100" zoomScalePageLayoutView="0" workbookViewId="0" topLeftCell="A19">
      <selection activeCell="M52" sqref="M52:M53"/>
    </sheetView>
  </sheetViews>
  <sheetFormatPr defaultColWidth="9.00390625" defaultRowHeight="15.75"/>
  <cols>
    <col min="1" max="1" width="3.625" style="63" customWidth="1"/>
    <col min="2" max="2" width="4.125" style="63" customWidth="1"/>
    <col min="3" max="3" width="3.75390625" style="63" customWidth="1"/>
    <col min="4" max="4" width="15.875" style="64" bestFit="1" customWidth="1"/>
    <col min="5" max="5" width="19.50390625" style="65" customWidth="1"/>
    <col min="6" max="7" width="3.75390625" style="64" customWidth="1"/>
    <col min="8" max="8" width="5.125" style="64" customWidth="1"/>
    <col min="9" max="9" width="5.25390625" style="64" customWidth="1"/>
    <col min="10" max="10" width="6.75390625" style="64" customWidth="1"/>
    <col min="11" max="11" width="6.75390625" style="64" hidden="1" customWidth="1"/>
    <col min="12" max="12" width="6.00390625" style="64" customWidth="1"/>
    <col min="13" max="13" width="11.375" style="64" customWidth="1"/>
    <col min="14" max="14" width="25.25390625" style="63" customWidth="1"/>
    <col min="15" max="15" width="6.375" style="63" hidden="1" customWidth="1"/>
    <col min="16" max="16" width="15.125" style="63" customWidth="1"/>
    <col min="17" max="16384" width="9.00390625" style="64" customWidth="1"/>
  </cols>
  <sheetData>
    <row r="1" spans="1:16" s="1" customFormat="1" ht="20.25" customHeight="1">
      <c r="A1" s="79" t="s">
        <v>0</v>
      </c>
      <c r="B1" s="79"/>
      <c r="C1" s="79"/>
      <c r="D1" s="79"/>
      <c r="E1" s="214" t="s">
        <v>1</v>
      </c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s="1" customFormat="1" ht="21.75" customHeight="1">
      <c r="A2" s="79" t="s">
        <v>2</v>
      </c>
      <c r="B2" s="79"/>
      <c r="C2" s="79"/>
      <c r="D2" s="79"/>
      <c r="E2" s="215" t="s">
        <v>3</v>
      </c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s="1" customFormat="1" ht="21.75" customHeight="1">
      <c r="A3" s="216" t="s">
        <v>4</v>
      </c>
      <c r="B3" s="216"/>
      <c r="C3" s="216"/>
      <c r="D3" s="216"/>
      <c r="E3" s="217" t="s">
        <v>5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1" customFormat="1" ht="6" customHeight="1">
      <c r="A4" s="2"/>
      <c r="B4" s="3"/>
      <c r="C4" s="3"/>
      <c r="E4" s="4"/>
      <c r="M4" s="5"/>
      <c r="N4" s="6"/>
      <c r="O4" s="6"/>
      <c r="P4" s="6"/>
    </row>
    <row r="5" spans="1:16" s="7" customFormat="1" ht="16.5" customHeight="1">
      <c r="A5" s="208" t="s">
        <v>6</v>
      </c>
      <c r="B5" s="210" t="s">
        <v>7</v>
      </c>
      <c r="C5" s="210"/>
      <c r="D5" s="206" t="s">
        <v>8</v>
      </c>
      <c r="E5" s="211" t="s">
        <v>9</v>
      </c>
      <c r="F5" s="208" t="s">
        <v>10</v>
      </c>
      <c r="G5" s="213"/>
      <c r="H5" s="206" t="s">
        <v>11</v>
      </c>
      <c r="I5" s="206" t="s">
        <v>12</v>
      </c>
      <c r="J5" s="206" t="s">
        <v>13</v>
      </c>
      <c r="K5" s="206" t="s">
        <v>14</v>
      </c>
      <c r="L5" s="206" t="s">
        <v>15</v>
      </c>
      <c r="M5" s="206" t="s">
        <v>16</v>
      </c>
      <c r="N5" s="206" t="s">
        <v>17</v>
      </c>
      <c r="O5" s="206" t="s">
        <v>18</v>
      </c>
      <c r="P5" s="206" t="s">
        <v>19</v>
      </c>
    </row>
    <row r="6" spans="1:16" s="7" customFormat="1" ht="18.75" customHeight="1">
      <c r="A6" s="209"/>
      <c r="B6" s="8" t="s">
        <v>20</v>
      </c>
      <c r="C6" s="8" t="s">
        <v>21</v>
      </c>
      <c r="D6" s="207"/>
      <c r="E6" s="212"/>
      <c r="F6" s="9" t="s">
        <v>22</v>
      </c>
      <c r="G6" s="9" t="s">
        <v>23</v>
      </c>
      <c r="H6" s="207"/>
      <c r="I6" s="207"/>
      <c r="J6" s="207"/>
      <c r="K6" s="207"/>
      <c r="L6" s="207"/>
      <c r="M6" s="207"/>
      <c r="N6" s="207"/>
      <c r="O6" s="207"/>
      <c r="P6" s="207"/>
    </row>
    <row r="7" spans="1:16" s="17" customFormat="1" ht="14.25" customHeight="1">
      <c r="A7" s="10" t="s">
        <v>24</v>
      </c>
      <c r="B7" s="11"/>
      <c r="C7" s="11"/>
      <c r="D7" s="12"/>
      <c r="E7" s="13"/>
      <c r="F7" s="14"/>
      <c r="G7" s="14"/>
      <c r="H7" s="15"/>
      <c r="I7" s="15"/>
      <c r="J7" s="15"/>
      <c r="K7" s="15"/>
      <c r="L7" s="15"/>
      <c r="M7" s="12"/>
      <c r="N7" s="12"/>
      <c r="O7" s="14"/>
      <c r="P7" s="16"/>
    </row>
    <row r="8" spans="1:16" s="18" customFormat="1" ht="12" customHeight="1">
      <c r="A8" s="198">
        <v>1</v>
      </c>
      <c r="B8" s="96" t="s">
        <v>25</v>
      </c>
      <c r="C8" s="98">
        <v>302</v>
      </c>
      <c r="D8" s="100" t="s">
        <v>26</v>
      </c>
      <c r="E8" s="102" t="s">
        <v>27</v>
      </c>
      <c r="F8" s="104">
        <v>2</v>
      </c>
      <c r="G8" s="104"/>
      <c r="H8" s="80">
        <f>(F8+G8)*16</f>
        <v>32</v>
      </c>
      <c r="I8" s="80">
        <f>ROUND((H8*0.75),0)</f>
        <v>24</v>
      </c>
      <c r="J8" s="82" t="s">
        <v>28</v>
      </c>
      <c r="K8" s="90"/>
      <c r="L8" s="84" t="s">
        <v>29</v>
      </c>
      <c r="M8" s="86" t="s">
        <v>30</v>
      </c>
      <c r="N8" s="88" t="s">
        <v>31</v>
      </c>
      <c r="O8" s="90"/>
      <c r="P8" s="82" t="s">
        <v>32</v>
      </c>
    </row>
    <row r="9" spans="1:16" s="18" customFormat="1" ht="12" customHeight="1">
      <c r="A9" s="199"/>
      <c r="B9" s="97"/>
      <c r="C9" s="99"/>
      <c r="D9" s="101"/>
      <c r="E9" s="103"/>
      <c r="F9" s="105"/>
      <c r="G9" s="105"/>
      <c r="H9" s="81"/>
      <c r="I9" s="81"/>
      <c r="J9" s="83"/>
      <c r="K9" s="160"/>
      <c r="L9" s="85"/>
      <c r="M9" s="87"/>
      <c r="N9" s="89"/>
      <c r="O9" s="91"/>
      <c r="P9" s="83"/>
    </row>
    <row r="10" spans="1:16" s="17" customFormat="1" ht="12" customHeight="1">
      <c r="A10" s="198">
        <v>2</v>
      </c>
      <c r="B10" s="96" t="s">
        <v>33</v>
      </c>
      <c r="C10" s="98">
        <v>252</v>
      </c>
      <c r="D10" s="100" t="s">
        <v>34</v>
      </c>
      <c r="E10" s="102" t="s">
        <v>35</v>
      </c>
      <c r="F10" s="104">
        <v>2</v>
      </c>
      <c r="G10" s="104">
        <v>1</v>
      </c>
      <c r="H10" s="80">
        <f>(F10+G10)*16</f>
        <v>48</v>
      </c>
      <c r="I10" s="80">
        <f>ROUND((H10*0.75),0)</f>
        <v>36</v>
      </c>
      <c r="J10" s="82" t="s">
        <v>36</v>
      </c>
      <c r="K10" s="90"/>
      <c r="L10" s="84" t="s">
        <v>37</v>
      </c>
      <c r="M10" s="86" t="s">
        <v>30</v>
      </c>
      <c r="N10" s="88" t="s">
        <v>31</v>
      </c>
      <c r="O10" s="90"/>
      <c r="P10" s="82" t="s">
        <v>32</v>
      </c>
    </row>
    <row r="11" spans="1:16" s="17" customFormat="1" ht="12" customHeight="1">
      <c r="A11" s="199"/>
      <c r="B11" s="97"/>
      <c r="C11" s="99"/>
      <c r="D11" s="101"/>
      <c r="E11" s="103"/>
      <c r="F11" s="105"/>
      <c r="G11" s="105"/>
      <c r="H11" s="81"/>
      <c r="I11" s="81"/>
      <c r="J11" s="83"/>
      <c r="K11" s="160"/>
      <c r="L11" s="85"/>
      <c r="M11" s="87"/>
      <c r="N11" s="89"/>
      <c r="O11" s="91"/>
      <c r="P11" s="83"/>
    </row>
    <row r="12" spans="1:16" s="18" customFormat="1" ht="12" customHeight="1">
      <c r="A12" s="204">
        <v>3</v>
      </c>
      <c r="B12" s="96" t="s">
        <v>38</v>
      </c>
      <c r="C12" s="98">
        <v>304</v>
      </c>
      <c r="D12" s="100" t="s">
        <v>39</v>
      </c>
      <c r="E12" s="102" t="s">
        <v>40</v>
      </c>
      <c r="F12" s="193">
        <v>3</v>
      </c>
      <c r="G12" s="193"/>
      <c r="H12" s="80">
        <f>(F12+G12)*16</f>
        <v>48</v>
      </c>
      <c r="I12" s="80">
        <f>ROUND((H12*0.75),0)</f>
        <v>36</v>
      </c>
      <c r="J12" s="82" t="s">
        <v>36</v>
      </c>
      <c r="K12" s="19"/>
      <c r="L12" s="20" t="s">
        <v>41</v>
      </c>
      <c r="M12" s="86" t="s">
        <v>42</v>
      </c>
      <c r="N12" s="88" t="s">
        <v>31</v>
      </c>
      <c r="O12" s="189"/>
      <c r="P12" s="82" t="s">
        <v>32</v>
      </c>
    </row>
    <row r="13" spans="1:16" s="18" customFormat="1" ht="12" customHeight="1">
      <c r="A13" s="205"/>
      <c r="B13" s="97"/>
      <c r="C13" s="99"/>
      <c r="D13" s="101"/>
      <c r="E13" s="103"/>
      <c r="F13" s="194"/>
      <c r="G13" s="194"/>
      <c r="H13" s="81"/>
      <c r="I13" s="81"/>
      <c r="J13" s="83"/>
      <c r="K13" s="19"/>
      <c r="L13" s="20" t="s">
        <v>43</v>
      </c>
      <c r="M13" s="87"/>
      <c r="N13" s="89"/>
      <c r="O13" s="190"/>
      <c r="P13" s="83"/>
    </row>
    <row r="14" spans="1:16" s="17" customFormat="1" ht="12" customHeight="1">
      <c r="A14" s="202">
        <v>4</v>
      </c>
      <c r="B14" s="96" t="s">
        <v>44</v>
      </c>
      <c r="C14" s="98">
        <v>351</v>
      </c>
      <c r="D14" s="100" t="s">
        <v>45</v>
      </c>
      <c r="E14" s="102" t="s">
        <v>46</v>
      </c>
      <c r="F14" s="104">
        <v>3</v>
      </c>
      <c r="G14" s="104"/>
      <c r="H14" s="80">
        <f>(F14+G14)*16</f>
        <v>48</v>
      </c>
      <c r="I14" s="80">
        <f>ROUND((H14*0.75),0)</f>
        <v>36</v>
      </c>
      <c r="J14" s="82" t="s">
        <v>36</v>
      </c>
      <c r="K14" s="21"/>
      <c r="L14" s="84" t="s">
        <v>47</v>
      </c>
      <c r="M14" s="86" t="s">
        <v>30</v>
      </c>
      <c r="N14" s="88" t="s">
        <v>31</v>
      </c>
      <c r="O14" s="189"/>
      <c r="P14" s="82" t="s">
        <v>32</v>
      </c>
    </row>
    <row r="15" spans="1:16" s="17" customFormat="1" ht="12" customHeight="1">
      <c r="A15" s="203"/>
      <c r="B15" s="97"/>
      <c r="C15" s="99"/>
      <c r="D15" s="101"/>
      <c r="E15" s="103"/>
      <c r="F15" s="105"/>
      <c r="G15" s="105"/>
      <c r="H15" s="81"/>
      <c r="I15" s="81"/>
      <c r="J15" s="83"/>
      <c r="K15" s="21"/>
      <c r="L15" s="85"/>
      <c r="M15" s="87"/>
      <c r="N15" s="89"/>
      <c r="O15" s="190"/>
      <c r="P15" s="83"/>
    </row>
    <row r="16" spans="1:16" s="17" customFormat="1" ht="12" customHeight="1">
      <c r="A16" s="22"/>
      <c r="B16" s="200"/>
      <c r="C16" s="201"/>
      <c r="D16" s="23" t="s">
        <v>48</v>
      </c>
      <c r="E16" s="24"/>
      <c r="F16" s="22">
        <f>SUM(F8:F15)</f>
        <v>10</v>
      </c>
      <c r="G16" s="22">
        <f>SUM(G8:G15)</f>
        <v>1</v>
      </c>
      <c r="H16" s="22">
        <f>SUM(H8:H15)</f>
        <v>176</v>
      </c>
      <c r="I16" s="22">
        <f>SUM(I8:I15)</f>
        <v>132</v>
      </c>
      <c r="J16" s="25"/>
      <c r="K16" s="26">
        <f>SUM(K14:K15)</f>
        <v>0</v>
      </c>
      <c r="L16" s="27"/>
      <c r="M16" s="28"/>
      <c r="N16" s="29"/>
      <c r="O16" s="22"/>
      <c r="P16" s="29"/>
    </row>
    <row r="17" spans="1:16" s="17" customFormat="1" ht="14.25" customHeight="1">
      <c r="A17" s="30" t="s">
        <v>49</v>
      </c>
      <c r="B17" s="31"/>
      <c r="C17" s="31"/>
      <c r="D17" s="32"/>
      <c r="E17" s="13"/>
      <c r="F17" s="33"/>
      <c r="G17" s="33"/>
      <c r="H17" s="13"/>
      <c r="I17" s="13"/>
      <c r="J17" s="13"/>
      <c r="K17" s="13"/>
      <c r="L17" s="13"/>
      <c r="M17" s="32"/>
      <c r="N17" s="32"/>
      <c r="O17" s="33"/>
      <c r="P17" s="34"/>
    </row>
    <row r="18" spans="1:16" s="18" customFormat="1" ht="12" customHeight="1">
      <c r="A18" s="198">
        <v>1</v>
      </c>
      <c r="B18" s="96" t="s">
        <v>25</v>
      </c>
      <c r="C18" s="98">
        <v>302</v>
      </c>
      <c r="D18" s="100" t="s">
        <v>26</v>
      </c>
      <c r="E18" s="102" t="s">
        <v>27</v>
      </c>
      <c r="F18" s="104">
        <v>2</v>
      </c>
      <c r="G18" s="104"/>
      <c r="H18" s="80">
        <f>(F18+G18)*16</f>
        <v>32</v>
      </c>
      <c r="I18" s="80">
        <f>ROUND((H18*0.75),0)</f>
        <v>24</v>
      </c>
      <c r="J18" s="82" t="s">
        <v>28</v>
      </c>
      <c r="K18" s="191"/>
      <c r="L18" s="84" t="s">
        <v>43</v>
      </c>
      <c r="M18" s="86" t="s">
        <v>50</v>
      </c>
      <c r="N18" s="88" t="s">
        <v>31</v>
      </c>
      <c r="O18" s="191"/>
      <c r="P18" s="82" t="s">
        <v>51</v>
      </c>
    </row>
    <row r="19" spans="1:16" s="18" customFormat="1" ht="12" customHeight="1">
      <c r="A19" s="199"/>
      <c r="B19" s="97"/>
      <c r="C19" s="99"/>
      <c r="D19" s="101"/>
      <c r="E19" s="103"/>
      <c r="F19" s="105"/>
      <c r="G19" s="105"/>
      <c r="H19" s="81"/>
      <c r="I19" s="81"/>
      <c r="J19" s="83"/>
      <c r="K19" s="195"/>
      <c r="L19" s="85"/>
      <c r="M19" s="87"/>
      <c r="N19" s="89"/>
      <c r="O19" s="192"/>
      <c r="P19" s="83"/>
    </row>
    <row r="20" spans="1:16" s="17" customFormat="1" ht="12" customHeight="1">
      <c r="A20" s="198">
        <v>2</v>
      </c>
      <c r="B20" s="96" t="s">
        <v>33</v>
      </c>
      <c r="C20" s="98">
        <v>252</v>
      </c>
      <c r="D20" s="100" t="s">
        <v>34</v>
      </c>
      <c r="E20" s="102" t="s">
        <v>52</v>
      </c>
      <c r="F20" s="104">
        <v>2</v>
      </c>
      <c r="G20" s="104">
        <v>1</v>
      </c>
      <c r="H20" s="80">
        <f>(F20+G20)*16</f>
        <v>48</v>
      </c>
      <c r="I20" s="80">
        <f>ROUND((H20*0.75),0)</f>
        <v>36</v>
      </c>
      <c r="J20" s="82" t="s">
        <v>36</v>
      </c>
      <c r="K20" s="21"/>
      <c r="L20" s="84" t="s">
        <v>37</v>
      </c>
      <c r="M20" s="86" t="s">
        <v>53</v>
      </c>
      <c r="N20" s="88" t="s">
        <v>31</v>
      </c>
      <c r="O20" s="90"/>
      <c r="P20" s="82" t="s">
        <v>51</v>
      </c>
    </row>
    <row r="21" spans="1:16" s="17" customFormat="1" ht="14.25" customHeight="1">
      <c r="A21" s="199"/>
      <c r="B21" s="97"/>
      <c r="C21" s="99"/>
      <c r="D21" s="101"/>
      <c r="E21" s="103"/>
      <c r="F21" s="105"/>
      <c r="G21" s="105"/>
      <c r="H21" s="81"/>
      <c r="I21" s="81"/>
      <c r="J21" s="83"/>
      <c r="K21" s="21"/>
      <c r="L21" s="85"/>
      <c r="M21" s="87"/>
      <c r="N21" s="89"/>
      <c r="O21" s="91"/>
      <c r="P21" s="83"/>
    </row>
    <row r="22" spans="1:16" s="17" customFormat="1" ht="12" customHeight="1">
      <c r="A22" s="198">
        <v>3</v>
      </c>
      <c r="B22" s="96" t="s">
        <v>38</v>
      </c>
      <c r="C22" s="98">
        <v>304</v>
      </c>
      <c r="D22" s="100" t="s">
        <v>39</v>
      </c>
      <c r="E22" s="102" t="s">
        <v>54</v>
      </c>
      <c r="F22" s="104">
        <v>3</v>
      </c>
      <c r="G22" s="104"/>
      <c r="H22" s="80">
        <f>(F22+G22)*16</f>
        <v>48</v>
      </c>
      <c r="I22" s="80">
        <f>ROUND((H22*0.75),0)</f>
        <v>36</v>
      </c>
      <c r="J22" s="82" t="s">
        <v>36</v>
      </c>
      <c r="K22" s="21"/>
      <c r="L22" s="84" t="s">
        <v>47</v>
      </c>
      <c r="M22" s="92" t="s">
        <v>55</v>
      </c>
      <c r="N22" s="88" t="s">
        <v>31</v>
      </c>
      <c r="O22" s="90"/>
      <c r="P22" s="82" t="s">
        <v>51</v>
      </c>
    </row>
    <row r="23" spans="1:16" s="17" customFormat="1" ht="12" customHeight="1">
      <c r="A23" s="199"/>
      <c r="B23" s="97"/>
      <c r="C23" s="99"/>
      <c r="D23" s="101"/>
      <c r="E23" s="103"/>
      <c r="F23" s="105"/>
      <c r="G23" s="105"/>
      <c r="H23" s="81"/>
      <c r="I23" s="81"/>
      <c r="J23" s="83"/>
      <c r="K23" s="21"/>
      <c r="L23" s="85"/>
      <c r="M23" s="117"/>
      <c r="N23" s="89"/>
      <c r="O23" s="91"/>
      <c r="P23" s="83"/>
    </row>
    <row r="24" spans="1:16" s="17" customFormat="1" ht="12" customHeight="1">
      <c r="A24" s="198">
        <v>4</v>
      </c>
      <c r="B24" s="96" t="s">
        <v>44</v>
      </c>
      <c r="C24" s="98">
        <v>351</v>
      </c>
      <c r="D24" s="100" t="s">
        <v>45</v>
      </c>
      <c r="E24" s="102" t="s">
        <v>56</v>
      </c>
      <c r="F24" s="104">
        <v>3</v>
      </c>
      <c r="G24" s="104"/>
      <c r="H24" s="80">
        <f>(F24+G24)*16</f>
        <v>48</v>
      </c>
      <c r="I24" s="80">
        <f>ROUND((H24*0.75),0)</f>
        <v>36</v>
      </c>
      <c r="J24" s="82" t="s">
        <v>36</v>
      </c>
      <c r="K24" s="21"/>
      <c r="L24" s="20" t="s">
        <v>57</v>
      </c>
      <c r="M24" s="86" t="s">
        <v>53</v>
      </c>
      <c r="N24" s="88" t="s">
        <v>31</v>
      </c>
      <c r="O24" s="90"/>
      <c r="P24" s="82" t="s">
        <v>51</v>
      </c>
    </row>
    <row r="25" spans="1:16" s="17" customFormat="1" ht="12" customHeight="1">
      <c r="A25" s="199"/>
      <c r="B25" s="97"/>
      <c r="C25" s="99"/>
      <c r="D25" s="101"/>
      <c r="E25" s="103"/>
      <c r="F25" s="105"/>
      <c r="G25" s="105"/>
      <c r="H25" s="81"/>
      <c r="I25" s="81"/>
      <c r="J25" s="83"/>
      <c r="K25" s="21"/>
      <c r="L25" s="20" t="s">
        <v>29</v>
      </c>
      <c r="M25" s="87"/>
      <c r="N25" s="89"/>
      <c r="O25" s="91"/>
      <c r="P25" s="83"/>
    </row>
    <row r="26" spans="1:16" s="17" customFormat="1" ht="12" customHeight="1">
      <c r="A26" s="35"/>
      <c r="B26" s="200"/>
      <c r="C26" s="201"/>
      <c r="D26" s="24" t="s">
        <v>48</v>
      </c>
      <c r="E26" s="24"/>
      <c r="F26" s="35">
        <f>SUM(F18:F25)</f>
        <v>10</v>
      </c>
      <c r="G26" s="35">
        <f>SUM(G18:G25)</f>
        <v>1</v>
      </c>
      <c r="H26" s="35">
        <f>SUM(H18:H25)</f>
        <v>176</v>
      </c>
      <c r="I26" s="35">
        <f>SUM(I18:I25)</f>
        <v>132</v>
      </c>
      <c r="J26" s="27"/>
      <c r="K26" s="36">
        <f>SUM(K24:K25)</f>
        <v>0</v>
      </c>
      <c r="L26" s="27"/>
      <c r="M26" s="28"/>
      <c r="N26" s="37"/>
      <c r="O26" s="35"/>
      <c r="P26" s="37"/>
    </row>
    <row r="27" spans="1:16" s="17" customFormat="1" ht="12" customHeight="1">
      <c r="A27" s="10" t="s">
        <v>58</v>
      </c>
      <c r="B27" s="11"/>
      <c r="C27" s="11"/>
      <c r="D27" s="12"/>
      <c r="E27" s="13"/>
      <c r="F27" s="14"/>
      <c r="G27" s="14"/>
      <c r="H27" s="15"/>
      <c r="I27" s="15"/>
      <c r="J27" s="15"/>
      <c r="K27" s="15"/>
      <c r="L27" s="15"/>
      <c r="M27" s="32"/>
      <c r="N27" s="12"/>
      <c r="O27" s="14"/>
      <c r="P27" s="16"/>
    </row>
    <row r="28" spans="1:16" s="17" customFormat="1" ht="12" customHeight="1">
      <c r="A28" s="94">
        <v>1</v>
      </c>
      <c r="B28" s="96" t="s">
        <v>59</v>
      </c>
      <c r="C28" s="98">
        <v>302</v>
      </c>
      <c r="D28" s="100" t="s">
        <v>60</v>
      </c>
      <c r="E28" s="102" t="s">
        <v>61</v>
      </c>
      <c r="F28" s="104">
        <v>3</v>
      </c>
      <c r="G28" s="104"/>
      <c r="H28" s="80">
        <f>(F28+G28)*16</f>
        <v>48</v>
      </c>
      <c r="I28" s="80">
        <f>ROUND((H28*0.75),0)</f>
        <v>36</v>
      </c>
      <c r="J28" s="122" t="s">
        <v>62</v>
      </c>
      <c r="K28" s="38"/>
      <c r="L28" s="125"/>
      <c r="M28" s="196"/>
      <c r="N28" s="88" t="s">
        <v>31</v>
      </c>
      <c r="O28" s="90"/>
      <c r="P28" s="82" t="s">
        <v>63</v>
      </c>
    </row>
    <row r="29" spans="1:16" s="17" customFormat="1" ht="12" customHeight="1">
      <c r="A29" s="95"/>
      <c r="B29" s="97"/>
      <c r="C29" s="99"/>
      <c r="D29" s="101"/>
      <c r="E29" s="103"/>
      <c r="F29" s="105"/>
      <c r="G29" s="105"/>
      <c r="H29" s="81"/>
      <c r="I29" s="81"/>
      <c r="J29" s="123"/>
      <c r="K29" s="38"/>
      <c r="L29" s="126"/>
      <c r="M29" s="197"/>
      <c r="N29" s="89"/>
      <c r="O29" s="91"/>
      <c r="P29" s="83"/>
    </row>
    <row r="30" spans="1:16" s="18" customFormat="1" ht="12" customHeight="1">
      <c r="A30" s="198">
        <v>2</v>
      </c>
      <c r="B30" s="96" t="s">
        <v>33</v>
      </c>
      <c r="C30" s="98">
        <v>251</v>
      </c>
      <c r="D30" s="100" t="s">
        <v>64</v>
      </c>
      <c r="E30" s="102" t="s">
        <v>65</v>
      </c>
      <c r="F30" s="104">
        <v>2</v>
      </c>
      <c r="G30" s="104">
        <v>1</v>
      </c>
      <c r="H30" s="80">
        <f>(F30+G30)*16</f>
        <v>48</v>
      </c>
      <c r="I30" s="80">
        <f>ROUND((H30*0.75),0)</f>
        <v>36</v>
      </c>
      <c r="J30" s="82" t="s">
        <v>36</v>
      </c>
      <c r="K30" s="191"/>
      <c r="L30" s="20" t="s">
        <v>41</v>
      </c>
      <c r="M30" s="39" t="s">
        <v>66</v>
      </c>
      <c r="N30" s="88" t="s">
        <v>31</v>
      </c>
      <c r="O30" s="191"/>
      <c r="P30" s="82" t="s">
        <v>63</v>
      </c>
    </row>
    <row r="31" spans="1:16" s="18" customFormat="1" ht="14.25" customHeight="1">
      <c r="A31" s="199"/>
      <c r="B31" s="97"/>
      <c r="C31" s="99"/>
      <c r="D31" s="101"/>
      <c r="E31" s="103"/>
      <c r="F31" s="105"/>
      <c r="G31" s="105"/>
      <c r="H31" s="81"/>
      <c r="I31" s="81"/>
      <c r="J31" s="83"/>
      <c r="K31" s="195"/>
      <c r="L31" s="40" t="s">
        <v>57</v>
      </c>
      <c r="M31" s="41" t="s">
        <v>67</v>
      </c>
      <c r="N31" s="89"/>
      <c r="O31" s="192"/>
      <c r="P31" s="83"/>
    </row>
    <row r="32" spans="1:16" s="17" customFormat="1" ht="12" customHeight="1">
      <c r="A32" s="143">
        <v>3</v>
      </c>
      <c r="B32" s="145" t="s">
        <v>38</v>
      </c>
      <c r="C32" s="147">
        <v>304</v>
      </c>
      <c r="D32" s="149" t="s">
        <v>39</v>
      </c>
      <c r="E32" s="151" t="s">
        <v>40</v>
      </c>
      <c r="F32" s="193">
        <v>3</v>
      </c>
      <c r="G32" s="193"/>
      <c r="H32" s="135">
        <f>(F32+G32)*16</f>
        <v>48</v>
      </c>
      <c r="I32" s="135">
        <f>ROUND((H32*0.75),0)</f>
        <v>36</v>
      </c>
      <c r="J32" s="185" t="s">
        <v>68</v>
      </c>
      <c r="K32" s="42"/>
      <c r="L32" s="187"/>
      <c r="M32" s="187"/>
      <c r="N32" s="141" t="s">
        <v>31</v>
      </c>
      <c r="O32" s="189"/>
      <c r="P32" s="133" t="s">
        <v>63</v>
      </c>
    </row>
    <row r="33" spans="1:16" s="17" customFormat="1" ht="12" customHeight="1">
      <c r="A33" s="144"/>
      <c r="B33" s="146"/>
      <c r="C33" s="148"/>
      <c r="D33" s="150"/>
      <c r="E33" s="152"/>
      <c r="F33" s="194"/>
      <c r="G33" s="194"/>
      <c r="H33" s="136"/>
      <c r="I33" s="136"/>
      <c r="J33" s="186"/>
      <c r="K33" s="42"/>
      <c r="L33" s="188"/>
      <c r="M33" s="188"/>
      <c r="N33" s="142"/>
      <c r="O33" s="190"/>
      <c r="P33" s="134"/>
    </row>
    <row r="34" spans="1:16" s="43" customFormat="1" ht="12" customHeight="1">
      <c r="A34" s="171">
        <v>4</v>
      </c>
      <c r="B34" s="173" t="s">
        <v>69</v>
      </c>
      <c r="C34" s="175">
        <v>362</v>
      </c>
      <c r="D34" s="177" t="s">
        <v>70</v>
      </c>
      <c r="E34" s="179" t="s">
        <v>71</v>
      </c>
      <c r="F34" s="181">
        <v>2</v>
      </c>
      <c r="G34" s="181"/>
      <c r="H34" s="183">
        <f>(F34+G34)*16</f>
        <v>32</v>
      </c>
      <c r="I34" s="183">
        <f>ROUND((H34*0.75),0)</f>
        <v>24</v>
      </c>
      <c r="J34" s="162" t="s">
        <v>28</v>
      </c>
      <c r="K34" s="164"/>
      <c r="L34" s="166" t="s">
        <v>43</v>
      </c>
      <c r="M34" s="168" t="s">
        <v>53</v>
      </c>
      <c r="N34" s="75" t="s">
        <v>31</v>
      </c>
      <c r="O34" s="164"/>
      <c r="P34" s="162" t="s">
        <v>72</v>
      </c>
    </row>
    <row r="35" spans="1:16" s="43" customFormat="1" ht="12" customHeight="1">
      <c r="A35" s="172"/>
      <c r="B35" s="174"/>
      <c r="C35" s="176"/>
      <c r="D35" s="178"/>
      <c r="E35" s="180"/>
      <c r="F35" s="182"/>
      <c r="G35" s="182"/>
      <c r="H35" s="184"/>
      <c r="I35" s="184"/>
      <c r="J35" s="163"/>
      <c r="K35" s="165"/>
      <c r="L35" s="167"/>
      <c r="M35" s="169"/>
      <c r="N35" s="76"/>
      <c r="O35" s="170"/>
      <c r="P35" s="163"/>
    </row>
    <row r="36" spans="1:16" s="17" customFormat="1" ht="12" customHeight="1">
      <c r="A36" s="22"/>
      <c r="B36" s="77"/>
      <c r="C36" s="78"/>
      <c r="D36" s="23" t="s">
        <v>48</v>
      </c>
      <c r="E36" s="24"/>
      <c r="F36" s="22">
        <f>SUM(F28:F35)</f>
        <v>10</v>
      </c>
      <c r="G36" s="22">
        <f>SUM(G28:G35)</f>
        <v>1</v>
      </c>
      <c r="H36" s="22">
        <f>SUM(H28:H35)</f>
        <v>176</v>
      </c>
      <c r="I36" s="22">
        <f>SUM(I28:I35)</f>
        <v>132</v>
      </c>
      <c r="J36" s="25"/>
      <c r="K36" s="26">
        <f>SUM(K32:K33)</f>
        <v>0</v>
      </c>
      <c r="L36" s="25"/>
      <c r="M36" s="28"/>
      <c r="N36" s="29"/>
      <c r="O36" s="22"/>
      <c r="P36" s="29"/>
    </row>
    <row r="37" spans="1:16" s="17" customFormat="1" ht="12" customHeight="1">
      <c r="A37" s="44" t="s">
        <v>73</v>
      </c>
      <c r="B37" s="11"/>
      <c r="C37" s="11"/>
      <c r="D37" s="12"/>
      <c r="E37" s="13"/>
      <c r="F37" s="14"/>
      <c r="G37" s="14"/>
      <c r="H37" s="15"/>
      <c r="I37" s="15"/>
      <c r="J37" s="15"/>
      <c r="K37" s="15"/>
      <c r="L37" s="15"/>
      <c r="M37" s="32"/>
      <c r="N37" s="12"/>
      <c r="O37" s="14"/>
      <c r="P37" s="16"/>
    </row>
    <row r="38" spans="1:16" s="18" customFormat="1" ht="12" customHeight="1">
      <c r="A38" s="94">
        <v>1</v>
      </c>
      <c r="B38" s="96" t="s">
        <v>74</v>
      </c>
      <c r="C38" s="98">
        <v>401</v>
      </c>
      <c r="D38" s="100" t="s">
        <v>75</v>
      </c>
      <c r="E38" s="102" t="s">
        <v>76</v>
      </c>
      <c r="F38" s="104">
        <v>3</v>
      </c>
      <c r="G38" s="104"/>
      <c r="H38" s="80">
        <f>(F38+G38)*16</f>
        <v>48</v>
      </c>
      <c r="I38" s="80">
        <f aca="true" t="shared" si="0" ref="I38:I46">ROUND((H38*0.75),0)</f>
        <v>36</v>
      </c>
      <c r="J38" s="82" t="s">
        <v>36</v>
      </c>
      <c r="K38" s="90"/>
      <c r="L38" s="20" t="s">
        <v>57</v>
      </c>
      <c r="M38" s="45" t="s">
        <v>77</v>
      </c>
      <c r="N38" s="88" t="s">
        <v>31</v>
      </c>
      <c r="O38" s="90"/>
      <c r="P38" s="82" t="s">
        <v>78</v>
      </c>
    </row>
    <row r="39" spans="1:16" s="18" customFormat="1" ht="12" customHeight="1">
      <c r="A39" s="95"/>
      <c r="B39" s="97"/>
      <c r="C39" s="99"/>
      <c r="D39" s="101"/>
      <c r="E39" s="103"/>
      <c r="F39" s="105"/>
      <c r="G39" s="105"/>
      <c r="H39" s="81"/>
      <c r="I39" s="81"/>
      <c r="J39" s="83"/>
      <c r="K39" s="160"/>
      <c r="L39" s="40" t="s">
        <v>47</v>
      </c>
      <c r="M39" s="46" t="s">
        <v>79</v>
      </c>
      <c r="N39" s="89"/>
      <c r="O39" s="91"/>
      <c r="P39" s="161"/>
    </row>
    <row r="40" spans="1:16" s="17" customFormat="1" ht="12" customHeight="1">
      <c r="A40" s="94">
        <v>2</v>
      </c>
      <c r="B40" s="96" t="s">
        <v>80</v>
      </c>
      <c r="C40" s="98">
        <v>403</v>
      </c>
      <c r="D40" s="100" t="s">
        <v>81</v>
      </c>
      <c r="E40" s="102" t="s">
        <v>82</v>
      </c>
      <c r="F40" s="104">
        <v>3</v>
      </c>
      <c r="G40" s="104"/>
      <c r="H40" s="80">
        <f>(F40+G40)*16</f>
        <v>48</v>
      </c>
      <c r="I40" s="80">
        <f t="shared" si="0"/>
        <v>36</v>
      </c>
      <c r="J40" s="82" t="s">
        <v>36</v>
      </c>
      <c r="K40" s="21"/>
      <c r="L40" s="84" t="s">
        <v>41</v>
      </c>
      <c r="M40" s="92" t="s">
        <v>50</v>
      </c>
      <c r="N40" s="88" t="s">
        <v>31</v>
      </c>
      <c r="O40" s="90"/>
      <c r="P40" s="82" t="s">
        <v>78</v>
      </c>
    </row>
    <row r="41" spans="1:16" s="17" customFormat="1" ht="12" customHeight="1">
      <c r="A41" s="95"/>
      <c r="B41" s="97"/>
      <c r="C41" s="99"/>
      <c r="D41" s="101"/>
      <c r="E41" s="103"/>
      <c r="F41" s="105"/>
      <c r="G41" s="105"/>
      <c r="H41" s="81"/>
      <c r="I41" s="81"/>
      <c r="J41" s="83"/>
      <c r="K41" s="21"/>
      <c r="L41" s="85"/>
      <c r="M41" s="117"/>
      <c r="N41" s="89"/>
      <c r="O41" s="91"/>
      <c r="P41" s="161"/>
    </row>
    <row r="42" spans="1:16" s="17" customFormat="1" ht="12" customHeight="1">
      <c r="A42" s="94">
        <v>3</v>
      </c>
      <c r="B42" s="96" t="s">
        <v>83</v>
      </c>
      <c r="C42" s="98">
        <v>404</v>
      </c>
      <c r="D42" s="100" t="s">
        <v>84</v>
      </c>
      <c r="E42" s="129" t="s">
        <v>85</v>
      </c>
      <c r="F42" s="104">
        <v>3</v>
      </c>
      <c r="G42" s="104"/>
      <c r="H42" s="80">
        <f>(F42+G42)*16</f>
        <v>48</v>
      </c>
      <c r="I42" s="80">
        <f t="shared" si="0"/>
        <v>36</v>
      </c>
      <c r="J42" s="218" t="s">
        <v>62</v>
      </c>
      <c r="K42" s="219"/>
      <c r="L42" s="220"/>
      <c r="M42" s="221"/>
      <c r="N42" s="88" t="s">
        <v>31</v>
      </c>
      <c r="O42" s="90"/>
      <c r="P42" s="82" t="s">
        <v>78</v>
      </c>
    </row>
    <row r="43" spans="1:16" s="17" customFormat="1" ht="12" customHeight="1">
      <c r="A43" s="95"/>
      <c r="B43" s="97"/>
      <c r="C43" s="99"/>
      <c r="D43" s="101"/>
      <c r="E43" s="130"/>
      <c r="F43" s="105"/>
      <c r="G43" s="105"/>
      <c r="H43" s="81"/>
      <c r="I43" s="81"/>
      <c r="J43" s="222"/>
      <c r="K43" s="219"/>
      <c r="L43" s="223"/>
      <c r="M43" s="224"/>
      <c r="N43" s="89"/>
      <c r="O43" s="91"/>
      <c r="P43" s="161"/>
    </row>
    <row r="44" spans="1:16" s="47" customFormat="1" ht="12" customHeight="1">
      <c r="A44" s="94">
        <v>4</v>
      </c>
      <c r="B44" s="96" t="s">
        <v>74</v>
      </c>
      <c r="C44" s="98">
        <v>381</v>
      </c>
      <c r="D44" s="100" t="s">
        <v>86</v>
      </c>
      <c r="E44" s="102" t="s">
        <v>87</v>
      </c>
      <c r="F44" s="104">
        <v>2</v>
      </c>
      <c r="G44" s="104"/>
      <c r="H44" s="80">
        <f>(F44+G44)*16</f>
        <v>32</v>
      </c>
      <c r="I44" s="80">
        <f t="shared" si="0"/>
        <v>24</v>
      </c>
      <c r="J44" s="82" t="s">
        <v>28</v>
      </c>
      <c r="K44" s="21"/>
      <c r="L44" s="84" t="s">
        <v>29</v>
      </c>
      <c r="M44" s="92" t="s">
        <v>42</v>
      </c>
      <c r="N44" s="88" t="s">
        <v>88</v>
      </c>
      <c r="O44" s="90"/>
      <c r="P44" s="82" t="s">
        <v>78</v>
      </c>
    </row>
    <row r="45" spans="1:16" s="47" customFormat="1" ht="12" customHeight="1">
      <c r="A45" s="95"/>
      <c r="B45" s="97"/>
      <c r="C45" s="99"/>
      <c r="D45" s="101"/>
      <c r="E45" s="103"/>
      <c r="F45" s="105"/>
      <c r="G45" s="105"/>
      <c r="H45" s="81"/>
      <c r="I45" s="81"/>
      <c r="J45" s="83"/>
      <c r="K45" s="21"/>
      <c r="L45" s="85"/>
      <c r="M45" s="117"/>
      <c r="N45" s="89"/>
      <c r="O45" s="91"/>
      <c r="P45" s="161"/>
    </row>
    <row r="46" spans="1:16" s="17" customFormat="1" ht="12" customHeight="1">
      <c r="A46" s="171">
        <v>5</v>
      </c>
      <c r="B46" s="173" t="s">
        <v>69</v>
      </c>
      <c r="C46" s="175">
        <v>362</v>
      </c>
      <c r="D46" s="177" t="s">
        <v>70</v>
      </c>
      <c r="E46" s="179" t="s">
        <v>71</v>
      </c>
      <c r="F46" s="181">
        <v>2</v>
      </c>
      <c r="G46" s="181"/>
      <c r="H46" s="183">
        <f>(F46+G46)*16</f>
        <v>32</v>
      </c>
      <c r="I46" s="183">
        <f t="shared" si="0"/>
        <v>24</v>
      </c>
      <c r="J46" s="162" t="s">
        <v>28</v>
      </c>
      <c r="K46" s="164"/>
      <c r="L46" s="166" t="s">
        <v>43</v>
      </c>
      <c r="M46" s="168" t="s">
        <v>53</v>
      </c>
      <c r="N46" s="75" t="s">
        <v>89</v>
      </c>
      <c r="O46" s="164"/>
      <c r="P46" s="162" t="s">
        <v>72</v>
      </c>
    </row>
    <row r="47" spans="1:16" s="17" customFormat="1" ht="12" customHeight="1">
      <c r="A47" s="172"/>
      <c r="B47" s="174"/>
      <c r="C47" s="176"/>
      <c r="D47" s="178"/>
      <c r="E47" s="180"/>
      <c r="F47" s="182"/>
      <c r="G47" s="182"/>
      <c r="H47" s="184"/>
      <c r="I47" s="184"/>
      <c r="J47" s="163"/>
      <c r="K47" s="165"/>
      <c r="L47" s="167"/>
      <c r="M47" s="169"/>
      <c r="N47" s="76"/>
      <c r="O47" s="170"/>
      <c r="P47" s="163"/>
    </row>
    <row r="48" spans="1:16" s="17" customFormat="1" ht="12" customHeight="1">
      <c r="A48" s="22"/>
      <c r="B48" s="77"/>
      <c r="C48" s="78"/>
      <c r="D48" s="23" t="s">
        <v>48</v>
      </c>
      <c r="E48" s="24"/>
      <c r="F48" s="22">
        <f>SUM(F38:F47)</f>
        <v>13</v>
      </c>
      <c r="G48" s="22">
        <f>SUM(G38:G43)</f>
        <v>0</v>
      </c>
      <c r="H48" s="22">
        <f>SUM(H38:H47)</f>
        <v>208</v>
      </c>
      <c r="I48" s="22">
        <f>SUM(I38:I47)</f>
        <v>156</v>
      </c>
      <c r="J48" s="25"/>
      <c r="K48" s="26">
        <f>SUM(K42:K43)</f>
        <v>0</v>
      </c>
      <c r="L48" s="27"/>
      <c r="M48" s="28"/>
      <c r="N48" s="29"/>
      <c r="O48" s="22"/>
      <c r="P48" s="29"/>
    </row>
    <row r="49" spans="1:16" s="17" customFormat="1" ht="12" customHeight="1">
      <c r="A49" s="44" t="s">
        <v>90</v>
      </c>
      <c r="B49" s="11"/>
      <c r="C49" s="11"/>
      <c r="D49" s="12"/>
      <c r="E49" s="13"/>
      <c r="F49" s="14"/>
      <c r="G49" s="14"/>
      <c r="H49" s="15"/>
      <c r="I49" s="15"/>
      <c r="J49" s="15"/>
      <c r="K49" s="15"/>
      <c r="L49" s="15"/>
      <c r="M49" s="32"/>
      <c r="N49" s="12"/>
      <c r="O49" s="14"/>
      <c r="P49" s="16"/>
    </row>
    <row r="50" spans="1:16" s="18" customFormat="1" ht="12" customHeight="1">
      <c r="A50" s="94">
        <v>1</v>
      </c>
      <c r="B50" s="96" t="s">
        <v>74</v>
      </c>
      <c r="C50" s="98">
        <v>401</v>
      </c>
      <c r="D50" s="100" t="s">
        <v>75</v>
      </c>
      <c r="E50" s="102" t="s">
        <v>76</v>
      </c>
      <c r="F50" s="104">
        <v>3</v>
      </c>
      <c r="G50" s="104"/>
      <c r="H50" s="80">
        <f>(F50+G50)*16</f>
        <v>48</v>
      </c>
      <c r="I50" s="80">
        <f aca="true" t="shared" si="1" ref="I50:I56">ROUND((H50*0.75),0)</f>
        <v>36</v>
      </c>
      <c r="J50" s="82" t="s">
        <v>36</v>
      </c>
      <c r="K50" s="90"/>
      <c r="L50" s="84" t="s">
        <v>47</v>
      </c>
      <c r="M50" s="92" t="s">
        <v>50</v>
      </c>
      <c r="N50" s="88" t="s">
        <v>31</v>
      </c>
      <c r="O50" s="90"/>
      <c r="P50" s="82" t="s">
        <v>78</v>
      </c>
    </row>
    <row r="51" spans="1:16" s="18" customFormat="1" ht="12" customHeight="1">
      <c r="A51" s="95"/>
      <c r="B51" s="97"/>
      <c r="C51" s="99"/>
      <c r="D51" s="101"/>
      <c r="E51" s="103"/>
      <c r="F51" s="105"/>
      <c r="G51" s="105"/>
      <c r="H51" s="81"/>
      <c r="I51" s="81"/>
      <c r="J51" s="83"/>
      <c r="K51" s="160"/>
      <c r="L51" s="85"/>
      <c r="M51" s="117"/>
      <c r="N51" s="89"/>
      <c r="O51" s="91"/>
      <c r="P51" s="161"/>
    </row>
    <row r="52" spans="1:16" s="17" customFormat="1" ht="12" customHeight="1">
      <c r="A52" s="94">
        <v>2</v>
      </c>
      <c r="B52" s="96" t="s">
        <v>80</v>
      </c>
      <c r="C52" s="98">
        <v>403</v>
      </c>
      <c r="D52" s="100" t="s">
        <v>81</v>
      </c>
      <c r="E52" s="102" t="s">
        <v>82</v>
      </c>
      <c r="F52" s="104">
        <v>3</v>
      </c>
      <c r="G52" s="104"/>
      <c r="H52" s="80">
        <f>(F52+G52)*16</f>
        <v>48</v>
      </c>
      <c r="I52" s="80">
        <f t="shared" si="1"/>
        <v>36</v>
      </c>
      <c r="J52" s="82" t="s">
        <v>36</v>
      </c>
      <c r="K52" s="21"/>
      <c r="L52" s="84" t="s">
        <v>41</v>
      </c>
      <c r="M52" s="92" t="s">
        <v>50</v>
      </c>
      <c r="N52" s="88" t="s">
        <v>31</v>
      </c>
      <c r="O52" s="90"/>
      <c r="P52" s="82" t="s">
        <v>78</v>
      </c>
    </row>
    <row r="53" spans="1:16" s="17" customFormat="1" ht="12" customHeight="1">
      <c r="A53" s="95"/>
      <c r="B53" s="97"/>
      <c r="C53" s="99"/>
      <c r="D53" s="101"/>
      <c r="E53" s="103"/>
      <c r="F53" s="105"/>
      <c r="G53" s="105"/>
      <c r="H53" s="81"/>
      <c r="I53" s="81"/>
      <c r="J53" s="83"/>
      <c r="K53" s="21"/>
      <c r="L53" s="85"/>
      <c r="M53" s="117"/>
      <c r="N53" s="89"/>
      <c r="O53" s="91"/>
      <c r="P53" s="161"/>
    </row>
    <row r="54" spans="1:16" s="17" customFormat="1" ht="12" customHeight="1">
      <c r="A54" s="94">
        <v>3</v>
      </c>
      <c r="B54" s="96" t="s">
        <v>83</v>
      </c>
      <c r="C54" s="98">
        <v>404</v>
      </c>
      <c r="D54" s="100" t="s">
        <v>84</v>
      </c>
      <c r="E54" s="129" t="s">
        <v>85</v>
      </c>
      <c r="F54" s="104">
        <v>3</v>
      </c>
      <c r="G54" s="104"/>
      <c r="H54" s="80">
        <f>(F54+G54)*16</f>
        <v>48</v>
      </c>
      <c r="I54" s="80">
        <f t="shared" si="1"/>
        <v>36</v>
      </c>
      <c r="J54" s="218" t="s">
        <v>62</v>
      </c>
      <c r="K54" s="219"/>
      <c r="L54" s="220"/>
      <c r="M54" s="221"/>
      <c r="N54" s="88" t="s">
        <v>31</v>
      </c>
      <c r="O54" s="90"/>
      <c r="P54" s="82" t="s">
        <v>78</v>
      </c>
    </row>
    <row r="55" spans="1:16" s="17" customFormat="1" ht="12" customHeight="1">
      <c r="A55" s="95"/>
      <c r="B55" s="97"/>
      <c r="C55" s="99"/>
      <c r="D55" s="101"/>
      <c r="E55" s="130"/>
      <c r="F55" s="105"/>
      <c r="G55" s="105"/>
      <c r="H55" s="81"/>
      <c r="I55" s="81"/>
      <c r="J55" s="222"/>
      <c r="K55" s="219"/>
      <c r="L55" s="223"/>
      <c r="M55" s="224"/>
      <c r="N55" s="89"/>
      <c r="O55" s="91"/>
      <c r="P55" s="161"/>
    </row>
    <row r="56" spans="1:16" s="47" customFormat="1" ht="12" customHeight="1">
      <c r="A56" s="94">
        <v>4</v>
      </c>
      <c r="B56" s="96" t="s">
        <v>74</v>
      </c>
      <c r="C56" s="98">
        <v>381</v>
      </c>
      <c r="D56" s="100" t="s">
        <v>86</v>
      </c>
      <c r="E56" s="102" t="s">
        <v>87</v>
      </c>
      <c r="F56" s="104">
        <v>2</v>
      </c>
      <c r="G56" s="104"/>
      <c r="H56" s="80">
        <f>(F56+G56)*16</f>
        <v>32</v>
      </c>
      <c r="I56" s="80">
        <f t="shared" si="1"/>
        <v>24</v>
      </c>
      <c r="J56" s="82" t="s">
        <v>28</v>
      </c>
      <c r="K56" s="21"/>
      <c r="L56" s="84" t="s">
        <v>29</v>
      </c>
      <c r="M56" s="92" t="s">
        <v>42</v>
      </c>
      <c r="N56" s="88" t="s">
        <v>88</v>
      </c>
      <c r="O56" s="90"/>
      <c r="P56" s="82" t="s">
        <v>78</v>
      </c>
    </row>
    <row r="57" spans="1:16" s="47" customFormat="1" ht="12" customHeight="1">
      <c r="A57" s="95"/>
      <c r="B57" s="97"/>
      <c r="C57" s="99"/>
      <c r="D57" s="101"/>
      <c r="E57" s="103"/>
      <c r="F57" s="105"/>
      <c r="G57" s="105"/>
      <c r="H57" s="81"/>
      <c r="I57" s="81"/>
      <c r="J57" s="83"/>
      <c r="K57" s="21"/>
      <c r="L57" s="85"/>
      <c r="M57" s="117"/>
      <c r="N57" s="89"/>
      <c r="O57" s="91"/>
      <c r="P57" s="161"/>
    </row>
    <row r="58" spans="1:16" s="17" customFormat="1" ht="12" customHeight="1">
      <c r="A58" s="22"/>
      <c r="B58" s="77"/>
      <c r="C58" s="78"/>
      <c r="D58" s="23" t="s">
        <v>48</v>
      </c>
      <c r="E58" s="24"/>
      <c r="F58" s="22">
        <f>SUM(F50:F57)</f>
        <v>11</v>
      </c>
      <c r="G58" s="22">
        <f>SUM(G50:G53)</f>
        <v>0</v>
      </c>
      <c r="H58" s="22">
        <f>SUM(H50:H57)</f>
        <v>176</v>
      </c>
      <c r="I58" s="22">
        <f>SUM(I50:I57)</f>
        <v>132</v>
      </c>
      <c r="J58" s="25"/>
      <c r="K58" s="26">
        <f>SUM(K50:K53)</f>
        <v>0</v>
      </c>
      <c r="L58" s="25"/>
      <c r="M58" s="28"/>
      <c r="N58" s="29"/>
      <c r="O58" s="22"/>
      <c r="P58" s="29"/>
    </row>
    <row r="59" spans="1:16" s="17" customFormat="1" ht="15.75" customHeight="1">
      <c r="A59" s="48" t="s">
        <v>91</v>
      </c>
      <c r="B59" s="49"/>
      <c r="C59" s="49"/>
      <c r="D59" s="12"/>
      <c r="E59" s="50"/>
      <c r="F59" s="14"/>
      <c r="G59" s="14"/>
      <c r="H59" s="15"/>
      <c r="I59" s="15"/>
      <c r="J59" s="15"/>
      <c r="K59" s="15"/>
      <c r="L59" s="15"/>
      <c r="M59" s="51"/>
      <c r="N59" s="12"/>
      <c r="O59" s="14"/>
      <c r="P59" s="16"/>
    </row>
    <row r="60" spans="1:16" s="17" customFormat="1" ht="12" customHeight="1">
      <c r="A60" s="94">
        <v>1</v>
      </c>
      <c r="B60" s="96" t="s">
        <v>92</v>
      </c>
      <c r="C60" s="98">
        <v>301</v>
      </c>
      <c r="D60" s="100" t="s">
        <v>93</v>
      </c>
      <c r="E60" s="102" t="s">
        <v>94</v>
      </c>
      <c r="F60" s="104">
        <v>3</v>
      </c>
      <c r="G60" s="104"/>
      <c r="H60" s="80">
        <f>(F60+G60)*16</f>
        <v>48</v>
      </c>
      <c r="I60" s="80">
        <f aca="true" t="shared" si="2" ref="I60:I66">ROUND((H60*0.75),0)</f>
        <v>36</v>
      </c>
      <c r="J60" s="82" t="s">
        <v>36</v>
      </c>
      <c r="K60" s="21"/>
      <c r="L60" s="84" t="s">
        <v>41</v>
      </c>
      <c r="M60" s="86" t="s">
        <v>53</v>
      </c>
      <c r="N60" s="88" t="s">
        <v>31</v>
      </c>
      <c r="O60" s="90"/>
      <c r="P60" s="82" t="s">
        <v>95</v>
      </c>
    </row>
    <row r="61" spans="1:16" s="17" customFormat="1" ht="12" customHeight="1">
      <c r="A61" s="95"/>
      <c r="B61" s="97"/>
      <c r="C61" s="99"/>
      <c r="D61" s="101"/>
      <c r="E61" s="103"/>
      <c r="F61" s="105"/>
      <c r="G61" s="105"/>
      <c r="H61" s="81"/>
      <c r="I61" s="81"/>
      <c r="J61" s="83"/>
      <c r="K61" s="21"/>
      <c r="L61" s="85"/>
      <c r="M61" s="87"/>
      <c r="N61" s="89"/>
      <c r="O61" s="91"/>
      <c r="P61" s="83"/>
    </row>
    <row r="62" spans="1:16" s="17" customFormat="1" ht="12" customHeight="1">
      <c r="A62" s="94">
        <v>2</v>
      </c>
      <c r="B62" s="96" t="s">
        <v>96</v>
      </c>
      <c r="C62" s="98">
        <v>301</v>
      </c>
      <c r="D62" s="100" t="s">
        <v>97</v>
      </c>
      <c r="E62" s="129" t="s">
        <v>98</v>
      </c>
      <c r="F62" s="104">
        <v>3</v>
      </c>
      <c r="G62" s="104"/>
      <c r="H62" s="80">
        <f>(F62+G62)*16</f>
        <v>48</v>
      </c>
      <c r="I62" s="80">
        <f t="shared" si="2"/>
        <v>36</v>
      </c>
      <c r="J62" s="82" t="s">
        <v>36</v>
      </c>
      <c r="K62" s="90"/>
      <c r="L62" s="84" t="s">
        <v>57</v>
      </c>
      <c r="M62" s="86" t="s">
        <v>50</v>
      </c>
      <c r="N62" s="88" t="s">
        <v>31</v>
      </c>
      <c r="O62" s="90"/>
      <c r="P62" s="82" t="s">
        <v>95</v>
      </c>
    </row>
    <row r="63" spans="1:16" s="17" customFormat="1" ht="12" customHeight="1">
      <c r="A63" s="95"/>
      <c r="B63" s="97"/>
      <c r="C63" s="99"/>
      <c r="D63" s="101"/>
      <c r="E63" s="130"/>
      <c r="F63" s="105"/>
      <c r="G63" s="105"/>
      <c r="H63" s="81"/>
      <c r="I63" s="81"/>
      <c r="J63" s="83"/>
      <c r="K63" s="160"/>
      <c r="L63" s="85"/>
      <c r="M63" s="87"/>
      <c r="N63" s="89"/>
      <c r="O63" s="91"/>
      <c r="P63" s="83"/>
    </row>
    <row r="64" spans="1:16" s="52" customFormat="1" ht="12" customHeight="1">
      <c r="A64" s="94">
        <v>3</v>
      </c>
      <c r="B64" s="96" t="s">
        <v>74</v>
      </c>
      <c r="C64" s="98">
        <v>302</v>
      </c>
      <c r="D64" s="100" t="s">
        <v>99</v>
      </c>
      <c r="E64" s="102" t="s">
        <v>100</v>
      </c>
      <c r="F64" s="104">
        <v>3</v>
      </c>
      <c r="G64" s="104"/>
      <c r="H64" s="80">
        <f>(F64+G64)*16</f>
        <v>48</v>
      </c>
      <c r="I64" s="80">
        <f t="shared" si="2"/>
        <v>36</v>
      </c>
      <c r="J64" s="82" t="s">
        <v>36</v>
      </c>
      <c r="K64" s="155"/>
      <c r="L64" s="84" t="s">
        <v>43</v>
      </c>
      <c r="M64" s="86" t="s">
        <v>30</v>
      </c>
      <c r="N64" s="88" t="s">
        <v>31</v>
      </c>
      <c r="O64" s="155"/>
      <c r="P64" s="82" t="s">
        <v>95</v>
      </c>
    </row>
    <row r="65" spans="1:16" s="52" customFormat="1" ht="12" customHeight="1">
      <c r="A65" s="95"/>
      <c r="B65" s="97"/>
      <c r="C65" s="99"/>
      <c r="D65" s="101"/>
      <c r="E65" s="103"/>
      <c r="F65" s="105"/>
      <c r="G65" s="105"/>
      <c r="H65" s="81"/>
      <c r="I65" s="81"/>
      <c r="J65" s="83"/>
      <c r="K65" s="159"/>
      <c r="L65" s="85"/>
      <c r="M65" s="87"/>
      <c r="N65" s="89"/>
      <c r="O65" s="156"/>
      <c r="P65" s="83"/>
    </row>
    <row r="66" spans="1:16" s="17" customFormat="1" ht="12" customHeight="1">
      <c r="A66" s="94">
        <v>4</v>
      </c>
      <c r="B66" s="96" t="s">
        <v>101</v>
      </c>
      <c r="C66" s="98">
        <v>384</v>
      </c>
      <c r="D66" s="100" t="s">
        <v>102</v>
      </c>
      <c r="E66" s="102" t="s">
        <v>103</v>
      </c>
      <c r="F66" s="157">
        <v>2</v>
      </c>
      <c r="G66" s="157"/>
      <c r="H66" s="80">
        <f>(F66+G66)*16</f>
        <v>32</v>
      </c>
      <c r="I66" s="80">
        <f t="shared" si="2"/>
        <v>24</v>
      </c>
      <c r="J66" s="82" t="s">
        <v>28</v>
      </c>
      <c r="K66" s="53"/>
      <c r="L66" s="84" t="s">
        <v>47</v>
      </c>
      <c r="M66" s="86" t="s">
        <v>53</v>
      </c>
      <c r="N66" s="88" t="s">
        <v>31</v>
      </c>
      <c r="O66" s="90"/>
      <c r="P66" s="82" t="s">
        <v>95</v>
      </c>
    </row>
    <row r="67" spans="1:16" s="17" customFormat="1" ht="12" customHeight="1">
      <c r="A67" s="95"/>
      <c r="B67" s="97"/>
      <c r="C67" s="99"/>
      <c r="D67" s="101"/>
      <c r="E67" s="103"/>
      <c r="F67" s="158"/>
      <c r="G67" s="158"/>
      <c r="H67" s="81"/>
      <c r="I67" s="81"/>
      <c r="J67" s="83"/>
      <c r="K67" s="53"/>
      <c r="L67" s="85"/>
      <c r="M67" s="87"/>
      <c r="N67" s="89"/>
      <c r="O67" s="91"/>
      <c r="P67" s="83"/>
    </row>
    <row r="68" spans="1:16" s="17" customFormat="1" ht="12" customHeight="1">
      <c r="A68" s="22"/>
      <c r="B68" s="77"/>
      <c r="C68" s="78"/>
      <c r="D68" s="23" t="s">
        <v>48</v>
      </c>
      <c r="E68" s="24"/>
      <c r="F68" s="22">
        <f>SUM(F60:F67)</f>
        <v>11</v>
      </c>
      <c r="G68" s="22">
        <f>SUM(G60:G63)</f>
        <v>0</v>
      </c>
      <c r="H68" s="22">
        <f>SUM(H60:H67)</f>
        <v>176</v>
      </c>
      <c r="I68" s="22">
        <f>SUM(I60:I67)</f>
        <v>132</v>
      </c>
      <c r="J68" s="25"/>
      <c r="K68" s="26">
        <f>SUM(K60:K63)</f>
        <v>0</v>
      </c>
      <c r="L68" s="25"/>
      <c r="M68" s="28"/>
      <c r="N68" s="29"/>
      <c r="O68" s="22"/>
      <c r="P68" s="29"/>
    </row>
    <row r="69" spans="1:16" s="17" customFormat="1" ht="14.25" customHeight="1">
      <c r="A69" s="48" t="s">
        <v>104</v>
      </c>
      <c r="B69" s="49"/>
      <c r="C69" s="49"/>
      <c r="D69" s="12"/>
      <c r="E69" s="50"/>
      <c r="F69" s="14"/>
      <c r="G69" s="14"/>
      <c r="H69" s="15"/>
      <c r="I69" s="15"/>
      <c r="J69" s="15"/>
      <c r="K69" s="15"/>
      <c r="L69" s="15"/>
      <c r="M69" s="51"/>
      <c r="N69" s="12"/>
      <c r="O69" s="14"/>
      <c r="P69" s="16"/>
    </row>
    <row r="70" spans="1:16" s="17" customFormat="1" ht="12" customHeight="1">
      <c r="A70" s="143">
        <v>1</v>
      </c>
      <c r="B70" s="145" t="s">
        <v>92</v>
      </c>
      <c r="C70" s="147">
        <v>301</v>
      </c>
      <c r="D70" s="149" t="s">
        <v>93</v>
      </c>
      <c r="E70" s="151" t="s">
        <v>94</v>
      </c>
      <c r="F70" s="153">
        <v>3</v>
      </c>
      <c r="G70" s="153"/>
      <c r="H70" s="135">
        <f>(F70+G70)*16</f>
        <v>48</v>
      </c>
      <c r="I70" s="135">
        <f aca="true" t="shared" si="3" ref="I70:I76">ROUND((H70*0.75),0)</f>
        <v>36</v>
      </c>
      <c r="J70" s="133" t="s">
        <v>36</v>
      </c>
      <c r="K70" s="54"/>
      <c r="L70" s="137" t="s">
        <v>47</v>
      </c>
      <c r="M70" s="139" t="s">
        <v>105</v>
      </c>
      <c r="N70" s="141" t="s">
        <v>31</v>
      </c>
      <c r="O70" s="131"/>
      <c r="P70" s="133" t="s">
        <v>106</v>
      </c>
    </row>
    <row r="71" spans="1:16" s="17" customFormat="1" ht="12" customHeight="1">
      <c r="A71" s="144"/>
      <c r="B71" s="146"/>
      <c r="C71" s="148"/>
      <c r="D71" s="150"/>
      <c r="E71" s="152"/>
      <c r="F71" s="154"/>
      <c r="G71" s="154"/>
      <c r="H71" s="136"/>
      <c r="I71" s="136"/>
      <c r="J71" s="134"/>
      <c r="K71" s="54"/>
      <c r="L71" s="138"/>
      <c r="M71" s="140"/>
      <c r="N71" s="142"/>
      <c r="O71" s="132"/>
      <c r="P71" s="134"/>
    </row>
    <row r="72" spans="1:16" s="17" customFormat="1" ht="12" customHeight="1">
      <c r="A72" s="94">
        <v>2</v>
      </c>
      <c r="B72" s="96" t="s">
        <v>96</v>
      </c>
      <c r="C72" s="98">
        <v>301</v>
      </c>
      <c r="D72" s="100" t="s">
        <v>97</v>
      </c>
      <c r="E72" s="129" t="s">
        <v>107</v>
      </c>
      <c r="F72" s="120">
        <v>3</v>
      </c>
      <c r="G72" s="120"/>
      <c r="H72" s="80">
        <f>(F72+G72)*16</f>
        <v>48</v>
      </c>
      <c r="I72" s="80">
        <f t="shared" si="3"/>
        <v>36</v>
      </c>
      <c r="J72" s="122" t="s">
        <v>108</v>
      </c>
      <c r="K72" s="118"/>
      <c r="L72" s="125"/>
      <c r="M72" s="127"/>
      <c r="N72" s="88" t="s">
        <v>31</v>
      </c>
      <c r="O72" s="118"/>
      <c r="P72" s="82" t="s">
        <v>109</v>
      </c>
    </row>
    <row r="73" spans="1:16" s="17" customFormat="1" ht="12" customHeight="1">
      <c r="A73" s="95"/>
      <c r="B73" s="97"/>
      <c r="C73" s="99"/>
      <c r="D73" s="101"/>
      <c r="E73" s="130"/>
      <c r="F73" s="121"/>
      <c r="G73" s="121"/>
      <c r="H73" s="81"/>
      <c r="I73" s="81"/>
      <c r="J73" s="123"/>
      <c r="K73" s="124"/>
      <c r="L73" s="126"/>
      <c r="M73" s="128"/>
      <c r="N73" s="89"/>
      <c r="O73" s="119"/>
      <c r="P73" s="83"/>
    </row>
    <row r="74" spans="1:16" s="52" customFormat="1" ht="12" customHeight="1">
      <c r="A74" s="94">
        <v>3</v>
      </c>
      <c r="B74" s="96" t="s">
        <v>74</v>
      </c>
      <c r="C74" s="98">
        <v>302</v>
      </c>
      <c r="D74" s="100" t="s">
        <v>99</v>
      </c>
      <c r="E74" s="102" t="s">
        <v>100</v>
      </c>
      <c r="F74" s="120">
        <v>3</v>
      </c>
      <c r="G74" s="120"/>
      <c r="H74" s="80">
        <f>(F74+G74)*16</f>
        <v>48</v>
      </c>
      <c r="I74" s="80">
        <f t="shared" si="3"/>
        <v>36</v>
      </c>
      <c r="J74" s="82" t="s">
        <v>36</v>
      </c>
      <c r="K74" s="118"/>
      <c r="L74" s="84" t="s">
        <v>57</v>
      </c>
      <c r="M74" s="92" t="s">
        <v>30</v>
      </c>
      <c r="N74" s="88" t="s">
        <v>31</v>
      </c>
      <c r="O74" s="118"/>
      <c r="P74" s="82" t="s">
        <v>109</v>
      </c>
    </row>
    <row r="75" spans="1:16" s="52" customFormat="1" ht="12" customHeight="1">
      <c r="A75" s="95"/>
      <c r="B75" s="97"/>
      <c r="C75" s="99"/>
      <c r="D75" s="101"/>
      <c r="E75" s="103"/>
      <c r="F75" s="121"/>
      <c r="G75" s="121"/>
      <c r="H75" s="81"/>
      <c r="I75" s="81"/>
      <c r="J75" s="83"/>
      <c r="K75" s="124"/>
      <c r="L75" s="85"/>
      <c r="M75" s="117"/>
      <c r="N75" s="89"/>
      <c r="O75" s="119"/>
      <c r="P75" s="83"/>
    </row>
    <row r="76" spans="1:16" s="17" customFormat="1" ht="12" customHeight="1">
      <c r="A76" s="94">
        <v>4</v>
      </c>
      <c r="B76" s="96" t="s">
        <v>101</v>
      </c>
      <c r="C76" s="98">
        <v>384</v>
      </c>
      <c r="D76" s="100" t="s">
        <v>102</v>
      </c>
      <c r="E76" s="102" t="s">
        <v>103</v>
      </c>
      <c r="F76" s="120">
        <v>2</v>
      </c>
      <c r="G76" s="120"/>
      <c r="H76" s="80">
        <f>(F76+G76)*16</f>
        <v>32</v>
      </c>
      <c r="I76" s="80">
        <f t="shared" si="3"/>
        <v>24</v>
      </c>
      <c r="J76" s="82" t="s">
        <v>28</v>
      </c>
      <c r="K76" s="57"/>
      <c r="L76" s="84" t="s">
        <v>29</v>
      </c>
      <c r="M76" s="92" t="s">
        <v>50</v>
      </c>
      <c r="N76" s="88" t="s">
        <v>31</v>
      </c>
      <c r="O76" s="118"/>
      <c r="P76" s="82" t="s">
        <v>109</v>
      </c>
    </row>
    <row r="77" spans="1:16" s="17" customFormat="1" ht="12" customHeight="1">
      <c r="A77" s="95"/>
      <c r="B77" s="97"/>
      <c r="C77" s="99"/>
      <c r="D77" s="101"/>
      <c r="E77" s="103"/>
      <c r="F77" s="121"/>
      <c r="G77" s="121"/>
      <c r="H77" s="81"/>
      <c r="I77" s="81"/>
      <c r="J77" s="83"/>
      <c r="K77" s="57"/>
      <c r="L77" s="85"/>
      <c r="M77" s="117"/>
      <c r="N77" s="89"/>
      <c r="O77" s="119"/>
      <c r="P77" s="83"/>
    </row>
    <row r="78" spans="1:16" s="17" customFormat="1" ht="12" customHeight="1">
      <c r="A78" s="22"/>
      <c r="B78" s="77"/>
      <c r="C78" s="78"/>
      <c r="D78" s="23" t="s">
        <v>48</v>
      </c>
      <c r="E78" s="24"/>
      <c r="F78" s="22">
        <f>SUM(F70:F77)</f>
        <v>11</v>
      </c>
      <c r="G78" s="22">
        <f>SUM(G70:G77)</f>
        <v>0</v>
      </c>
      <c r="H78" s="22">
        <f>SUM(H70:H77)</f>
        <v>176</v>
      </c>
      <c r="I78" s="22">
        <f>SUM(I70:I77)</f>
        <v>132</v>
      </c>
      <c r="J78" s="25"/>
      <c r="K78" s="26">
        <f>SUM(K70:K73)</f>
        <v>0</v>
      </c>
      <c r="L78" s="25"/>
      <c r="M78" s="28"/>
      <c r="N78" s="29"/>
      <c r="O78" s="22"/>
      <c r="P78" s="29"/>
    </row>
    <row r="79" spans="1:16" s="17" customFormat="1" ht="15.75" customHeight="1">
      <c r="A79" s="48" t="s">
        <v>110</v>
      </c>
      <c r="B79" s="49"/>
      <c r="C79" s="49"/>
      <c r="D79" s="12"/>
      <c r="E79" s="50"/>
      <c r="F79" s="14"/>
      <c r="G79" s="14"/>
      <c r="H79" s="15"/>
      <c r="I79" s="15"/>
      <c r="J79" s="15"/>
      <c r="K79" s="15"/>
      <c r="L79" s="15"/>
      <c r="M79" s="51"/>
      <c r="N79" s="12"/>
      <c r="O79" s="14"/>
      <c r="P79" s="16"/>
    </row>
    <row r="80" spans="1:16" s="18" customFormat="1" ht="12" customHeight="1">
      <c r="A80" s="94">
        <v>1</v>
      </c>
      <c r="B80" s="96" t="s">
        <v>96</v>
      </c>
      <c r="C80" s="98">
        <v>301</v>
      </c>
      <c r="D80" s="100" t="s">
        <v>97</v>
      </c>
      <c r="E80" s="129" t="s">
        <v>107</v>
      </c>
      <c r="F80" s="120">
        <v>3</v>
      </c>
      <c r="G80" s="120"/>
      <c r="H80" s="80">
        <f>(F80+G80)*16</f>
        <v>48</v>
      </c>
      <c r="I80" s="80">
        <f>ROUND((H80*0.75),0)</f>
        <v>36</v>
      </c>
      <c r="J80" s="122" t="s">
        <v>108</v>
      </c>
      <c r="K80" s="118"/>
      <c r="L80" s="125"/>
      <c r="M80" s="127"/>
      <c r="N80" s="88" t="s">
        <v>31</v>
      </c>
      <c r="O80" s="118"/>
      <c r="P80" s="82" t="s">
        <v>109</v>
      </c>
    </row>
    <row r="81" spans="1:16" s="18" customFormat="1" ht="12" customHeight="1">
      <c r="A81" s="95"/>
      <c r="B81" s="97"/>
      <c r="C81" s="99"/>
      <c r="D81" s="101"/>
      <c r="E81" s="130"/>
      <c r="F81" s="121"/>
      <c r="G81" s="121"/>
      <c r="H81" s="81"/>
      <c r="I81" s="81"/>
      <c r="J81" s="123"/>
      <c r="K81" s="124"/>
      <c r="L81" s="126"/>
      <c r="M81" s="128"/>
      <c r="N81" s="89"/>
      <c r="O81" s="119"/>
      <c r="P81" s="83"/>
    </row>
    <row r="82" spans="1:16" s="18" customFormat="1" ht="12" customHeight="1">
      <c r="A82" s="94">
        <v>2</v>
      </c>
      <c r="B82" s="96" t="s">
        <v>74</v>
      </c>
      <c r="C82" s="98">
        <v>302</v>
      </c>
      <c r="D82" s="100" t="s">
        <v>99</v>
      </c>
      <c r="E82" s="102" t="s">
        <v>100</v>
      </c>
      <c r="F82" s="120">
        <v>3</v>
      </c>
      <c r="G82" s="58"/>
      <c r="H82" s="80">
        <f>(F82+G82)*16</f>
        <v>48</v>
      </c>
      <c r="I82" s="80">
        <f>ROUND((H82*0.75),0)</f>
        <v>36</v>
      </c>
      <c r="J82" s="82" t="s">
        <v>36</v>
      </c>
      <c r="K82" s="55"/>
      <c r="L82" s="84" t="s">
        <v>57</v>
      </c>
      <c r="M82" s="92" t="s">
        <v>30</v>
      </c>
      <c r="N82" s="88" t="s">
        <v>31</v>
      </c>
      <c r="O82" s="56"/>
      <c r="P82" s="82" t="s">
        <v>109</v>
      </c>
    </row>
    <row r="83" spans="1:16" s="18" customFormat="1" ht="12" customHeight="1">
      <c r="A83" s="95">
        <v>3</v>
      </c>
      <c r="B83" s="97"/>
      <c r="C83" s="99"/>
      <c r="D83" s="101"/>
      <c r="E83" s="103"/>
      <c r="F83" s="121"/>
      <c r="G83" s="58"/>
      <c r="H83" s="81"/>
      <c r="I83" s="81"/>
      <c r="J83" s="83"/>
      <c r="K83" s="55"/>
      <c r="L83" s="85"/>
      <c r="M83" s="117"/>
      <c r="N83" s="89"/>
      <c r="O83" s="56"/>
      <c r="P83" s="83"/>
    </row>
    <row r="84" spans="1:16" s="17" customFormat="1" ht="12" customHeight="1">
      <c r="A84" s="94">
        <v>3</v>
      </c>
      <c r="B84" s="96" t="s">
        <v>101</v>
      </c>
      <c r="C84" s="98">
        <v>384</v>
      </c>
      <c r="D84" s="100" t="s">
        <v>102</v>
      </c>
      <c r="E84" s="102" t="s">
        <v>103</v>
      </c>
      <c r="F84" s="120">
        <v>2</v>
      </c>
      <c r="G84" s="120"/>
      <c r="H84" s="80">
        <f>(F84+G84)*16</f>
        <v>32</v>
      </c>
      <c r="I84" s="80">
        <f>ROUND((H84*0.75),0)</f>
        <v>24</v>
      </c>
      <c r="J84" s="82" t="s">
        <v>28</v>
      </c>
      <c r="K84" s="57"/>
      <c r="L84" s="84" t="s">
        <v>29</v>
      </c>
      <c r="M84" s="92" t="s">
        <v>50</v>
      </c>
      <c r="N84" s="88" t="s">
        <v>31</v>
      </c>
      <c r="O84" s="118"/>
      <c r="P84" s="82" t="s">
        <v>109</v>
      </c>
    </row>
    <row r="85" spans="1:16" s="17" customFormat="1" ht="12" customHeight="1">
      <c r="A85" s="95"/>
      <c r="B85" s="97"/>
      <c r="C85" s="99"/>
      <c r="D85" s="101"/>
      <c r="E85" s="103"/>
      <c r="F85" s="121"/>
      <c r="G85" s="121"/>
      <c r="H85" s="81"/>
      <c r="I85" s="81"/>
      <c r="J85" s="83"/>
      <c r="K85" s="57"/>
      <c r="L85" s="85"/>
      <c r="M85" s="117"/>
      <c r="N85" s="89"/>
      <c r="O85" s="119"/>
      <c r="P85" s="83"/>
    </row>
    <row r="86" spans="1:16" s="17" customFormat="1" ht="12" customHeight="1">
      <c r="A86" s="22"/>
      <c r="B86" s="77"/>
      <c r="C86" s="78"/>
      <c r="D86" s="23" t="s">
        <v>48</v>
      </c>
      <c r="E86" s="24"/>
      <c r="F86" s="22">
        <f>SUM(F80:F85)</f>
        <v>8</v>
      </c>
      <c r="G86" s="22">
        <f>SUM(G80:G85)</f>
        <v>0</v>
      </c>
      <c r="H86" s="22">
        <f>SUM(H80:H85)</f>
        <v>128</v>
      </c>
      <c r="I86" s="22">
        <f>SUM(I80:I85)</f>
        <v>96</v>
      </c>
      <c r="J86" s="25"/>
      <c r="K86" s="26">
        <f>SUM(K84:K85)</f>
        <v>0</v>
      </c>
      <c r="L86" s="25"/>
      <c r="M86" s="28"/>
      <c r="N86" s="29"/>
      <c r="O86" s="22"/>
      <c r="P86" s="29"/>
    </row>
    <row r="87" spans="1:16" s="17" customFormat="1" ht="12" customHeight="1">
      <c r="A87" s="44" t="s">
        <v>111</v>
      </c>
      <c r="B87" s="49"/>
      <c r="C87" s="49"/>
      <c r="D87" s="12"/>
      <c r="E87" s="50"/>
      <c r="F87" s="14"/>
      <c r="G87" s="14"/>
      <c r="H87" s="15"/>
      <c r="I87" s="15"/>
      <c r="J87" s="15"/>
      <c r="K87" s="15"/>
      <c r="L87" s="15"/>
      <c r="M87" s="51"/>
      <c r="N87" s="12"/>
      <c r="O87" s="14"/>
      <c r="P87" s="16"/>
    </row>
    <row r="88" spans="1:16" s="47" customFormat="1" ht="12" customHeight="1">
      <c r="A88" s="94">
        <v>1</v>
      </c>
      <c r="B88" s="96" t="s">
        <v>25</v>
      </c>
      <c r="C88" s="98">
        <v>302</v>
      </c>
      <c r="D88" s="100" t="s">
        <v>26</v>
      </c>
      <c r="E88" s="102" t="s">
        <v>112</v>
      </c>
      <c r="F88" s="104">
        <v>2</v>
      </c>
      <c r="G88" s="104"/>
      <c r="H88" s="80">
        <f>(F88+G88)*16</f>
        <v>32</v>
      </c>
      <c r="I88" s="80">
        <f>ROUND((H88*0.75),0)</f>
        <v>24</v>
      </c>
      <c r="J88" s="82" t="s">
        <v>28</v>
      </c>
      <c r="K88" s="112"/>
      <c r="L88" s="110" t="s">
        <v>57</v>
      </c>
      <c r="M88" s="86" t="s">
        <v>105</v>
      </c>
      <c r="N88" s="88" t="s">
        <v>31</v>
      </c>
      <c r="O88" s="112"/>
      <c r="P88" s="106"/>
    </row>
    <row r="89" spans="1:16" s="47" customFormat="1" ht="12" customHeight="1">
      <c r="A89" s="95"/>
      <c r="B89" s="97"/>
      <c r="C89" s="99"/>
      <c r="D89" s="101"/>
      <c r="E89" s="103"/>
      <c r="F89" s="105"/>
      <c r="G89" s="105"/>
      <c r="H89" s="81"/>
      <c r="I89" s="81"/>
      <c r="J89" s="83"/>
      <c r="K89" s="116"/>
      <c r="L89" s="111"/>
      <c r="M89" s="87"/>
      <c r="N89" s="89"/>
      <c r="O89" s="113"/>
      <c r="P89" s="107"/>
    </row>
    <row r="90" spans="1:16" s="60" customFormat="1" ht="12" customHeight="1">
      <c r="A90" s="114">
        <v>2</v>
      </c>
      <c r="B90" s="96" t="s">
        <v>33</v>
      </c>
      <c r="C90" s="98">
        <v>251</v>
      </c>
      <c r="D90" s="100" t="s">
        <v>64</v>
      </c>
      <c r="E90" s="102" t="s">
        <v>113</v>
      </c>
      <c r="F90" s="84">
        <v>2</v>
      </c>
      <c r="G90" s="84">
        <v>1</v>
      </c>
      <c r="H90" s="80">
        <f>(F90+G90)*16</f>
        <v>48</v>
      </c>
      <c r="I90" s="80">
        <f>ROUND((H90*0.75),0)</f>
        <v>36</v>
      </c>
      <c r="J90" s="82" t="s">
        <v>36</v>
      </c>
      <c r="K90" s="59"/>
      <c r="L90" s="110" t="s">
        <v>29</v>
      </c>
      <c r="M90" s="86" t="s">
        <v>105</v>
      </c>
      <c r="N90" s="88" t="s">
        <v>31</v>
      </c>
      <c r="O90" s="92"/>
      <c r="P90" s="106"/>
    </row>
    <row r="91" spans="1:16" s="60" customFormat="1" ht="12" customHeight="1">
      <c r="A91" s="115"/>
      <c r="B91" s="97"/>
      <c r="C91" s="99"/>
      <c r="D91" s="101"/>
      <c r="E91" s="103"/>
      <c r="F91" s="85"/>
      <c r="G91" s="85"/>
      <c r="H91" s="81"/>
      <c r="I91" s="81"/>
      <c r="J91" s="83"/>
      <c r="K91" s="59"/>
      <c r="L91" s="111"/>
      <c r="M91" s="87"/>
      <c r="N91" s="89"/>
      <c r="O91" s="93"/>
      <c r="P91" s="107"/>
    </row>
    <row r="92" spans="1:16" s="60" customFormat="1" ht="12" customHeight="1">
      <c r="A92" s="108">
        <v>3</v>
      </c>
      <c r="B92" s="96" t="s">
        <v>114</v>
      </c>
      <c r="C92" s="98">
        <v>251</v>
      </c>
      <c r="D92" s="100" t="s">
        <v>115</v>
      </c>
      <c r="E92" s="102" t="s">
        <v>116</v>
      </c>
      <c r="F92" s="84">
        <v>3</v>
      </c>
      <c r="G92" s="84"/>
      <c r="H92" s="80">
        <f>(F92+G92)*16</f>
        <v>48</v>
      </c>
      <c r="I92" s="80">
        <f>ROUND((H92*0.75),0)</f>
        <v>36</v>
      </c>
      <c r="J92" s="82" t="s">
        <v>36</v>
      </c>
      <c r="K92" s="59"/>
      <c r="L92" s="20" t="s">
        <v>41</v>
      </c>
      <c r="M92" s="86" t="s">
        <v>105</v>
      </c>
      <c r="N92" s="88" t="s">
        <v>31</v>
      </c>
      <c r="O92" s="92"/>
      <c r="P92" s="82"/>
    </row>
    <row r="93" spans="1:16" s="60" customFormat="1" ht="12" customHeight="1">
      <c r="A93" s="109"/>
      <c r="B93" s="97"/>
      <c r="C93" s="99"/>
      <c r="D93" s="101"/>
      <c r="E93" s="103"/>
      <c r="F93" s="85"/>
      <c r="G93" s="85"/>
      <c r="H93" s="81"/>
      <c r="I93" s="81"/>
      <c r="J93" s="83"/>
      <c r="K93" s="59"/>
      <c r="L93" s="20" t="s">
        <v>43</v>
      </c>
      <c r="M93" s="87"/>
      <c r="N93" s="89"/>
      <c r="O93" s="93"/>
      <c r="P93" s="83"/>
    </row>
    <row r="94" spans="1:16" s="17" customFormat="1" ht="12" customHeight="1">
      <c r="A94" s="94">
        <v>4</v>
      </c>
      <c r="B94" s="96" t="s">
        <v>117</v>
      </c>
      <c r="C94" s="98">
        <v>250</v>
      </c>
      <c r="D94" s="100" t="s">
        <v>118</v>
      </c>
      <c r="E94" s="102" t="s">
        <v>119</v>
      </c>
      <c r="F94" s="104">
        <v>2</v>
      </c>
      <c r="G94" s="104">
        <v>1</v>
      </c>
      <c r="H94" s="80">
        <f>32*2</f>
        <v>64</v>
      </c>
      <c r="I94" s="80">
        <v>24</v>
      </c>
      <c r="J94" s="82" t="s">
        <v>36</v>
      </c>
      <c r="K94" s="61"/>
      <c r="L94" s="84" t="s">
        <v>37</v>
      </c>
      <c r="M94" s="86" t="s">
        <v>105</v>
      </c>
      <c r="N94" s="88" t="s">
        <v>31</v>
      </c>
      <c r="O94" s="90"/>
      <c r="P94" s="75" t="s">
        <v>120</v>
      </c>
    </row>
    <row r="95" spans="1:16" s="17" customFormat="1" ht="12" customHeight="1">
      <c r="A95" s="95"/>
      <c r="B95" s="97"/>
      <c r="C95" s="99"/>
      <c r="D95" s="101"/>
      <c r="E95" s="103"/>
      <c r="F95" s="105"/>
      <c r="G95" s="105"/>
      <c r="H95" s="81"/>
      <c r="I95" s="81"/>
      <c r="J95" s="83"/>
      <c r="K95" s="61"/>
      <c r="L95" s="85"/>
      <c r="M95" s="87"/>
      <c r="N95" s="89"/>
      <c r="O95" s="91"/>
      <c r="P95" s="76"/>
    </row>
    <row r="96" spans="1:16" s="17" customFormat="1" ht="12" customHeight="1">
      <c r="A96" s="22"/>
      <c r="B96" s="77"/>
      <c r="C96" s="78"/>
      <c r="D96" s="23" t="s">
        <v>48</v>
      </c>
      <c r="E96" s="24"/>
      <c r="F96" s="22">
        <f>SUM(F88:F95)</f>
        <v>9</v>
      </c>
      <c r="G96" s="22">
        <f>SUM(G88:G95)</f>
        <v>2</v>
      </c>
      <c r="H96" s="22">
        <f>SUM(H88:H95)</f>
        <v>192</v>
      </c>
      <c r="I96" s="22">
        <f>SUM(I88:I95)</f>
        <v>120</v>
      </c>
      <c r="J96" s="25"/>
      <c r="K96" s="26">
        <f>SUM(K90:K93)</f>
        <v>0</v>
      </c>
      <c r="L96" s="25"/>
      <c r="M96" s="62"/>
      <c r="N96" s="29"/>
      <c r="O96" s="22"/>
      <c r="P96" s="29"/>
    </row>
    <row r="97" ht="8.25" customHeight="1"/>
    <row r="98" spans="1:16" s="69" customFormat="1" ht="12.75" customHeight="1">
      <c r="A98" s="66" t="s">
        <v>121</v>
      </c>
      <c r="B98" s="67"/>
      <c r="C98" s="68"/>
      <c r="E98" s="70"/>
      <c r="I98" s="79" t="s">
        <v>122</v>
      </c>
      <c r="J98" s="79"/>
      <c r="K98" s="79"/>
      <c r="L98" s="79"/>
      <c r="N98" s="79" t="s">
        <v>123</v>
      </c>
      <c r="O98" s="79"/>
      <c r="P98" s="79"/>
    </row>
    <row r="99" spans="1:16" s="69" customFormat="1" ht="13.5">
      <c r="A99" s="67"/>
      <c r="B99" s="71" t="s">
        <v>124</v>
      </c>
      <c r="C99" s="67"/>
      <c r="E99" s="72"/>
      <c r="L99" s="68"/>
      <c r="O99" s="68"/>
      <c r="P99" s="68"/>
    </row>
    <row r="100" spans="1:16" s="69" customFormat="1" ht="13.5">
      <c r="A100" s="67"/>
      <c r="B100" s="73" t="s">
        <v>125</v>
      </c>
      <c r="C100" s="67"/>
      <c r="E100" s="72"/>
      <c r="L100" s="68"/>
      <c r="O100" s="68"/>
      <c r="P100" s="68"/>
    </row>
    <row r="101" spans="1:5" s="69" customFormat="1" ht="17.25" customHeight="1">
      <c r="A101" s="67"/>
      <c r="B101" s="74" t="s">
        <v>126</v>
      </c>
      <c r="C101" s="68"/>
      <c r="E101" s="70"/>
    </row>
    <row r="102" spans="1:16" ht="15.75" customHeight="1">
      <c r="A102" s="67"/>
      <c r="I102" s="79" t="s">
        <v>127</v>
      </c>
      <c r="J102" s="79"/>
      <c r="K102" s="79"/>
      <c r="L102" s="79"/>
      <c r="N102" s="79" t="s">
        <v>128</v>
      </c>
      <c r="O102" s="79"/>
      <c r="P102" s="79"/>
    </row>
  </sheetData>
  <sheetProtection/>
  <mergeCells count="578">
    <mergeCell ref="A1:D1"/>
    <mergeCell ref="E1:P1"/>
    <mergeCell ref="A2:D2"/>
    <mergeCell ref="E2:P2"/>
    <mergeCell ref="A3:D3"/>
    <mergeCell ref="E3:P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L14:L15"/>
    <mergeCell ref="M14:M15"/>
    <mergeCell ref="N14:N15"/>
    <mergeCell ref="O14:O15"/>
    <mergeCell ref="P14:P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M24:M25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C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B48:C48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L56:L57"/>
    <mergeCell ref="M56:M57"/>
    <mergeCell ref="N56:N57"/>
    <mergeCell ref="O56:O57"/>
    <mergeCell ref="P56:P57"/>
    <mergeCell ref="B58:C58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L66:L67"/>
    <mergeCell ref="M66:M67"/>
    <mergeCell ref="N66:N67"/>
    <mergeCell ref="O66:O67"/>
    <mergeCell ref="P66:P67"/>
    <mergeCell ref="B68:C68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76:L77"/>
    <mergeCell ref="M76:M77"/>
    <mergeCell ref="N76:N77"/>
    <mergeCell ref="O76:O77"/>
    <mergeCell ref="P76:P77"/>
    <mergeCell ref="B78:C78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H82:H83"/>
    <mergeCell ref="I82:I83"/>
    <mergeCell ref="J82:J83"/>
    <mergeCell ref="L82:L83"/>
    <mergeCell ref="M82:M83"/>
    <mergeCell ref="N82:N83"/>
    <mergeCell ref="P82:P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L84:L85"/>
    <mergeCell ref="M84:M85"/>
    <mergeCell ref="N84:N85"/>
    <mergeCell ref="O84:O85"/>
    <mergeCell ref="P84:P85"/>
    <mergeCell ref="B86:C86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L90:L91"/>
    <mergeCell ref="A92:A93"/>
    <mergeCell ref="B92:B93"/>
    <mergeCell ref="C92:C93"/>
    <mergeCell ref="D92:D93"/>
    <mergeCell ref="E92:E93"/>
    <mergeCell ref="F92:F93"/>
    <mergeCell ref="M92:M93"/>
    <mergeCell ref="N92:N93"/>
    <mergeCell ref="M90:M91"/>
    <mergeCell ref="N90:N91"/>
    <mergeCell ref="O90:O91"/>
    <mergeCell ref="P90:P91"/>
    <mergeCell ref="G94:G95"/>
    <mergeCell ref="H94:H95"/>
    <mergeCell ref="G92:G93"/>
    <mergeCell ref="H92:H93"/>
    <mergeCell ref="I92:I93"/>
    <mergeCell ref="J92:J93"/>
    <mergeCell ref="N94:N95"/>
    <mergeCell ref="O94:O95"/>
    <mergeCell ref="O92:O93"/>
    <mergeCell ref="P92:P93"/>
    <mergeCell ref="A94:A95"/>
    <mergeCell ref="B94:B95"/>
    <mergeCell ref="C94:C95"/>
    <mergeCell ref="D94:D95"/>
    <mergeCell ref="E94:E95"/>
    <mergeCell ref="F94:F95"/>
    <mergeCell ref="P94:P95"/>
    <mergeCell ref="B96:C96"/>
    <mergeCell ref="I98:L98"/>
    <mergeCell ref="N98:P98"/>
    <mergeCell ref="I102:L102"/>
    <mergeCell ref="N102:P102"/>
    <mergeCell ref="I94:I95"/>
    <mergeCell ref="J94:J95"/>
    <mergeCell ref="L94:L95"/>
    <mergeCell ref="M94:M95"/>
  </mergeCells>
  <printOptions horizontalCentered="1"/>
  <pageMargins left="0.196850393700787" right="0.196850393700787" top="0.58" bottom="0.52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2" manualBreakCount="2">
    <brk id="36" max="15" man="1"/>
    <brk id="6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2012-11-03T00:57:00Z</dcterms:created>
  <dcterms:modified xsi:type="dcterms:W3CDTF">2012-11-05T09:43:51Z</dcterms:modified>
  <cp:category/>
  <cp:version/>
  <cp:contentType/>
  <cp:contentStatus/>
</cp:coreProperties>
</file>