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uan 19" sheetId="1" r:id="rId1"/>
  </sheets>
  <externalReferences>
    <externalReference r:id="rId4"/>
  </externalReferences>
  <definedNames>
    <definedName name="_xlnm.Print_Area" localSheetId="0">'Tuan 19'!$A$1:$O$55</definedName>
    <definedName name="_xlnm.Print_Titles" localSheetId="0">'Tuan 19'!$1:$6</definedName>
  </definedNames>
  <calcPr fullCalcOnLoad="1"/>
</workbook>
</file>

<file path=xl/sharedStrings.xml><?xml version="1.0" encoding="utf-8"?>
<sst xmlns="http://schemas.openxmlformats.org/spreadsheetml/2006/main" count="194" uniqueCount="88">
  <si>
    <t>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</si>
  <si>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B18 (2012-2014)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1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</si>
  <si>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</si>
  <si>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19 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10/12/2012</t>
    </r>
    <r>
      <rPr>
        <b/>
        <i/>
        <sz val="14"/>
        <rFont val="Times New Roman"/>
        <family val="1"/>
      </rPr>
      <t xml:space="preserve"> đến</t>
    </r>
    <r>
      <rPr>
        <b/>
        <i/>
        <sz val="14"/>
        <color indexed="12"/>
        <rFont val="Times New Roman"/>
        <family val="1"/>
      </rPr>
      <t xml:space="preserve"> 16</t>
    </r>
    <r>
      <rPr>
        <b/>
        <i/>
        <sz val="14"/>
        <color indexed="12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12/2012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</si>
  <si>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B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</si>
  <si>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</si>
  <si>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</si>
  <si>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</si>
  <si>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</si>
  <si>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</si>
  <si>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</si>
  <si>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</si>
  <si>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</si>
  <si>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</si>
  <si>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</si>
  <si>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</si>
  <si>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</si>
  <si>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</si>
  <si>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</si>
  <si>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</si>
  <si>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</si>
  <si>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</si>
  <si>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</si>
  <si>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 xml:space="preserve">Ngành Kế toán: </t>
    </r>
    <r>
      <rPr>
        <b/>
        <sz val="10"/>
        <color indexed="30"/>
        <rFont val="Times New Roman"/>
        <family val="1"/>
      </rPr>
      <t>Lớp B18KDN1</t>
    </r>
  </si>
  <si>
    <t>ECO</t>
  </si>
  <si>
    <t>Căn Bản Kinh Tế Vi Mô</t>
  </si>
  <si>
    <t>TS-GVCC. Trần Thị Bích Hạnh</t>
  </si>
  <si>
    <t>Từ tuần 13 đến tuần 22</t>
  </si>
  <si>
    <t>Thứ 3</t>
  </si>
  <si>
    <t>P 301 (182 NVL)</t>
  </si>
  <si>
    <t>Tầng 3  &amp; 4
(Cơ sở 182 NVL)</t>
  </si>
  <si>
    <t>Thứ 7</t>
  </si>
  <si>
    <t>P 414 (182 NVL)</t>
  </si>
  <si>
    <t>ACC</t>
  </si>
  <si>
    <t>Nguyên Lý Kế Toán 1</t>
  </si>
  <si>
    <t>ThS. Thái Nữ Hạ Uyên</t>
  </si>
  <si>
    <t>Thứ 2</t>
  </si>
  <si>
    <r>
      <t>P 801</t>
    </r>
    <r>
      <rPr>
        <vertAlign val="superscript"/>
        <sz val="10"/>
        <rFont val="Times New Roman"/>
        <family val="1"/>
      </rPr>
      <t xml:space="preserve">B </t>
    </r>
    <r>
      <rPr>
        <sz val="10"/>
        <rFont val="Times New Roman"/>
        <family val="1"/>
      </rPr>
      <t>(182 NVL)</t>
    </r>
  </si>
  <si>
    <t>Tầng 8 &amp; 4
(Cơ sở 182 NVL)</t>
  </si>
  <si>
    <t>Thứ 5</t>
  </si>
  <si>
    <t>P 401 (182 NVL)</t>
  </si>
  <si>
    <t>TỔNG CỘNG</t>
  </si>
  <si>
    <r>
      <t xml:space="preserve">Ngành Kế toán: </t>
    </r>
    <r>
      <rPr>
        <b/>
        <sz val="10"/>
        <color indexed="30"/>
        <rFont val="Times New Roman"/>
        <family val="1"/>
      </rPr>
      <t>Lớp B18KDN2</t>
    </r>
  </si>
  <si>
    <t>Phòng 301
(182 NVL)</t>
  </si>
  <si>
    <t>Tầng 3
(Cơ sở 182 NVL)</t>
  </si>
  <si>
    <t>Thứ 4</t>
  </si>
  <si>
    <r>
      <t>Phòng 801</t>
    </r>
    <r>
      <rPr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
(182 NVL)</t>
    </r>
  </si>
  <si>
    <t>Tầng 8
(Cơ sở 182 NVL)</t>
  </si>
  <si>
    <t>Thứ 6</t>
  </si>
  <si>
    <r>
      <t xml:space="preserve">Ngành Tài chính - Ngân hàng: </t>
    </r>
    <r>
      <rPr>
        <b/>
        <sz val="10"/>
        <color indexed="30"/>
        <rFont val="Times New Roman"/>
        <family val="1"/>
      </rPr>
      <t>Lớp B18QNH1 + B18QNH2</t>
    </r>
  </si>
  <si>
    <t>MGT</t>
  </si>
  <si>
    <t>Quản Trị Học</t>
  </si>
  <si>
    <t>PGS-TS. Nguyễn Thế Tràm</t>
  </si>
  <si>
    <t>Từ tuần 13 đến tuần 20</t>
  </si>
  <si>
    <t>Phòng 413
(182 NVL)</t>
  </si>
  <si>
    <t>Tầng 4
(Cơ sở 182 NVL)</t>
  </si>
  <si>
    <t>ThS. Trương Hoàng Hoa Duyên</t>
  </si>
  <si>
    <t>Phòng 501
(182 NVL)</t>
  </si>
  <si>
    <t>Tầng 5
(Cơ sở 182 NVL)</t>
  </si>
  <si>
    <t>CH. Nguyễn Khánh Thu Hằng</t>
  </si>
  <si>
    <t>Tầng 3 
(Cơ sở 182 NVL)</t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</si>
  <si>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B18PSU-QTH1</t>
    </r>
  </si>
  <si>
    <t>PSU-MGT</t>
  </si>
  <si>
    <t>ThS. Đoàn Thị Thúy Hải</t>
  </si>
  <si>
    <t>Từ tuần 13 đến tuần 23</t>
  </si>
  <si>
    <r>
      <t>Phòng 801</t>
    </r>
    <r>
      <rPr>
        <vertAlign val="superscript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
(182 NVL)</t>
    </r>
  </si>
  <si>
    <t>PSU-ECO</t>
  </si>
  <si>
    <t>NCS. Trần Đình Uyên</t>
  </si>
  <si>
    <t>PSU-ACC</t>
  </si>
  <si>
    <t>ThS. Nguyễn Thị Kim Hương</t>
  </si>
  <si>
    <r>
      <t xml:space="preserve">Ngành </t>
    </r>
    <r>
      <rPr>
        <b/>
        <sz val="10"/>
        <color indexed="10"/>
        <rFont val="Times New Roman"/>
        <family val="1"/>
      </rPr>
      <t>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B18PSU-QTH2</t>
    </r>
  </si>
  <si>
    <r>
      <t xml:space="preserve">Ngành Quản trị  Dịch vụ - Du lịch &amp; Lữ hành: </t>
    </r>
    <r>
      <rPr>
        <b/>
        <sz val="10"/>
        <color indexed="30"/>
        <rFont val="Times New Roman"/>
        <family val="1"/>
      </rPr>
      <t>Lớp B18DLL12</t>
    </r>
  </si>
  <si>
    <t>NCS. Hồ Tấn Tuyến</t>
  </si>
  <si>
    <t>Tầng 3 &amp; 4
(Cơ sở 182 NVL)</t>
  </si>
  <si>
    <t>P 407 (182 NVL)</t>
  </si>
  <si>
    <t>HOS</t>
  </si>
  <si>
    <t>Tổng Quan Ngành Lưu Trú</t>
  </si>
  <si>
    <t>CH. Bùi Thị Tiến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</si>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</sst>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6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5" fillId="32" borderId="7" applyNumberFormat="0" applyFont="0" applyAlignment="0" applyProtection="0"/>
    <xf numFmtId="0" fontId="58" fillId="27" borderId="8" applyNumberFormat="0" applyAlignment="0" applyProtection="0"/>
    <xf numFmtId="9" fontId="4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4" fillId="0" borderId="18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4" fillId="0" borderId="10" xfId="0" applyFont="1" applyBorder="1" applyAlignment="1">
      <alignment horizontal="right" vertical="center"/>
    </xf>
    <xf numFmtId="0" fontId="34" fillId="0" borderId="13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 wrapText="1"/>
    </xf>
    <xf numFmtId="0" fontId="34" fillId="33" borderId="12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4" xfId="0" applyFont="1" applyBorder="1" applyAlignment="1">
      <alignment horizontal="right" vertical="center"/>
    </xf>
    <xf numFmtId="0" fontId="34" fillId="0" borderId="20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 wrapText="1"/>
    </xf>
    <xf numFmtId="0" fontId="34" fillId="33" borderId="15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4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vertical="center"/>
    </xf>
    <xf numFmtId="0" fontId="63" fillId="33" borderId="12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18" fillId="34" borderId="12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/>
    </xf>
    <xf numFmtId="0" fontId="34" fillId="34" borderId="15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vertical="center" wrapText="1"/>
    </xf>
    <xf numFmtId="0" fontId="34" fillId="0" borderId="10" xfId="0" applyFont="1" applyBorder="1" applyAlignment="1">
      <alignment horizontal="right" vertical="center" wrapText="1"/>
    </xf>
    <xf numFmtId="0" fontId="18" fillId="33" borderId="18" xfId="0" applyFont="1" applyFill="1" applyBorder="1" applyAlignment="1">
      <alignment horizontal="left" vertical="center"/>
    </xf>
    <xf numFmtId="0" fontId="62" fillId="33" borderId="15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/>
    </xf>
    <xf numFmtId="0" fontId="34" fillId="35" borderId="12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center" vertical="center"/>
    </xf>
    <xf numFmtId="0" fontId="64" fillId="34" borderId="12" xfId="0" applyFont="1" applyFill="1" applyBorder="1" applyAlignment="1">
      <alignment horizontal="center" vertical="center"/>
    </xf>
    <xf numFmtId="0" fontId="65" fillId="34" borderId="12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 quotePrefix="1">
      <alignment horizontal="left" vertical="center"/>
    </xf>
    <xf numFmtId="0" fontId="4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 quotePrefix="1">
      <alignment horizontal="left" vertical="center"/>
    </xf>
    <xf numFmtId="0" fontId="44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Hoc%20ky%202\2.%20B18%20(Dot%20hoc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3"/>
      <sheetName val="Tuan 14"/>
      <sheetName val="Tuan 15"/>
      <sheetName val="Tuan 16"/>
      <sheetName val="Tuan 17"/>
      <sheetName val="Tuan 18"/>
      <sheetName val="Tuan 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view="pageBreakPreview" zoomScaleSheetLayoutView="100" zoomScalePageLayoutView="0" workbookViewId="0" topLeftCell="A1">
      <selection activeCell="M24" sqref="M24:M25"/>
    </sheetView>
  </sheetViews>
  <sheetFormatPr defaultColWidth="9.00390625" defaultRowHeight="15.75"/>
  <cols>
    <col min="1" max="1" width="3.875" style="92" customWidth="1"/>
    <col min="2" max="2" width="7.75390625" style="92" bestFit="1" customWidth="1"/>
    <col min="3" max="3" width="3.75390625" style="92" customWidth="1"/>
    <col min="4" max="4" width="19.50390625" style="93" customWidth="1"/>
    <col min="5" max="5" width="22.625" style="93" bestFit="1" customWidth="1"/>
    <col min="6" max="7" width="3.75390625" style="93" customWidth="1"/>
    <col min="8" max="8" width="6.125" style="93" customWidth="1"/>
    <col min="9" max="9" width="6.375" style="93" customWidth="1"/>
    <col min="10" max="10" width="10.375" style="93" customWidth="1"/>
    <col min="11" max="11" width="6.75390625" style="93" hidden="1" customWidth="1"/>
    <col min="12" max="12" width="7.00390625" style="93" customWidth="1"/>
    <col min="13" max="13" width="12.625" style="93" bestFit="1" customWidth="1"/>
    <col min="14" max="14" width="10.125" style="92" customWidth="1"/>
    <col min="15" max="15" width="14.125" style="92" customWidth="1"/>
    <col min="16" max="16384" width="9.00390625" style="93" customWidth="1"/>
  </cols>
  <sheetData>
    <row r="1" spans="1:15" s="3" customFormat="1" ht="20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23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3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16.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18.7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7" customFormat="1" ht="18.75" customHeight="1">
      <c r="A7" s="21" t="s">
        <v>23</v>
      </c>
      <c r="B7" s="22"/>
      <c r="C7" s="22"/>
      <c r="D7" s="23"/>
      <c r="E7" s="24"/>
      <c r="F7" s="25"/>
      <c r="G7" s="25"/>
      <c r="H7" s="24"/>
      <c r="I7" s="24"/>
      <c r="J7" s="23"/>
      <c r="K7" s="24"/>
      <c r="L7" s="24"/>
      <c r="M7" s="24"/>
      <c r="N7" s="25"/>
      <c r="O7" s="26"/>
    </row>
    <row r="8" spans="1:15" s="27" customFormat="1" ht="17.25" customHeight="1">
      <c r="A8" s="28">
        <v>1</v>
      </c>
      <c r="B8" s="29" t="s">
        <v>24</v>
      </c>
      <c r="C8" s="30">
        <v>151</v>
      </c>
      <c r="D8" s="31" t="s">
        <v>25</v>
      </c>
      <c r="E8" s="32" t="s">
        <v>26</v>
      </c>
      <c r="F8" s="33">
        <v>3</v>
      </c>
      <c r="G8" s="33"/>
      <c r="H8" s="34">
        <f>(F8+G8)*16</f>
        <v>48</v>
      </c>
      <c r="I8" s="34">
        <f>ROUND((H8*0.75),0)</f>
        <v>36</v>
      </c>
      <c r="J8" s="35" t="s">
        <v>27</v>
      </c>
      <c r="K8" s="36"/>
      <c r="L8" s="37" t="s">
        <v>28</v>
      </c>
      <c r="M8" s="38" t="s">
        <v>29</v>
      </c>
      <c r="N8" s="39"/>
      <c r="O8" s="40" t="s">
        <v>30</v>
      </c>
    </row>
    <row r="9" spans="1:15" s="27" customFormat="1" ht="17.25" customHeight="1">
      <c r="A9" s="41"/>
      <c r="B9" s="42" t="s">
        <v>24</v>
      </c>
      <c r="C9" s="43">
        <v>151</v>
      </c>
      <c r="D9" s="44" t="s">
        <v>25</v>
      </c>
      <c r="E9" s="45"/>
      <c r="F9" s="46"/>
      <c r="G9" s="46"/>
      <c r="H9" s="47"/>
      <c r="I9" s="47"/>
      <c r="J9" s="48"/>
      <c r="K9" s="36"/>
      <c r="L9" s="49" t="s">
        <v>31</v>
      </c>
      <c r="M9" s="50" t="s">
        <v>32</v>
      </c>
      <c r="N9" s="51"/>
      <c r="O9" s="52"/>
    </row>
    <row r="10" spans="1:15" s="27" customFormat="1" ht="17.25" customHeight="1">
      <c r="A10" s="28">
        <v>2</v>
      </c>
      <c r="B10" s="29" t="s">
        <v>33</v>
      </c>
      <c r="C10" s="30">
        <v>201</v>
      </c>
      <c r="D10" s="31" t="s">
        <v>34</v>
      </c>
      <c r="E10" s="32" t="s">
        <v>35</v>
      </c>
      <c r="F10" s="33">
        <v>3</v>
      </c>
      <c r="G10" s="33"/>
      <c r="H10" s="34">
        <f>(F10+G10)*16</f>
        <v>48</v>
      </c>
      <c r="I10" s="34">
        <f>ROUND((H10*0.75),0)</f>
        <v>36</v>
      </c>
      <c r="J10" s="35" t="s">
        <v>27</v>
      </c>
      <c r="K10" s="40"/>
      <c r="L10" s="37" t="s">
        <v>36</v>
      </c>
      <c r="M10" s="53" t="s">
        <v>37</v>
      </c>
      <c r="N10" s="39"/>
      <c r="O10" s="40" t="s">
        <v>38</v>
      </c>
    </row>
    <row r="11" spans="1:15" s="27" customFormat="1" ht="15" customHeight="1">
      <c r="A11" s="41"/>
      <c r="B11" s="42" t="s">
        <v>33</v>
      </c>
      <c r="C11" s="43">
        <v>201</v>
      </c>
      <c r="D11" s="44" t="s">
        <v>34</v>
      </c>
      <c r="E11" s="45"/>
      <c r="F11" s="46"/>
      <c r="G11" s="46"/>
      <c r="H11" s="47"/>
      <c r="I11" s="47"/>
      <c r="J11" s="48"/>
      <c r="K11" s="52"/>
      <c r="L11" s="37" t="s">
        <v>39</v>
      </c>
      <c r="M11" s="54" t="s">
        <v>40</v>
      </c>
      <c r="N11" s="51"/>
      <c r="O11" s="52"/>
    </row>
    <row r="12" spans="1:15" s="27" customFormat="1" ht="15.75" customHeight="1">
      <c r="A12" s="55"/>
      <c r="B12" s="56"/>
      <c r="C12" s="57"/>
      <c r="D12" s="58" t="s">
        <v>41</v>
      </c>
      <c r="E12" s="59"/>
      <c r="F12" s="55">
        <f>SUM(F8:F11)</f>
        <v>6</v>
      </c>
      <c r="G12" s="55">
        <f>SUM(G8:G11)</f>
        <v>0</v>
      </c>
      <c r="H12" s="55">
        <f>SUM(H8:H11)</f>
        <v>96</v>
      </c>
      <c r="I12" s="55">
        <f>SUM(I8:I11)</f>
        <v>72</v>
      </c>
      <c r="J12" s="60"/>
      <c r="K12" s="61">
        <f>SUM(K8:K11)</f>
        <v>0</v>
      </c>
      <c r="L12" s="62"/>
      <c r="M12" s="63"/>
      <c r="N12" s="55"/>
      <c r="O12" s="55"/>
    </row>
    <row r="13" spans="1:15" s="27" customFormat="1" ht="18.75" customHeight="1">
      <c r="A13" s="21" t="s">
        <v>42</v>
      </c>
      <c r="B13" s="22"/>
      <c r="C13" s="22"/>
      <c r="D13" s="23"/>
      <c r="E13" s="24"/>
      <c r="F13" s="25"/>
      <c r="G13" s="25"/>
      <c r="H13" s="24"/>
      <c r="I13" s="24"/>
      <c r="J13" s="23"/>
      <c r="K13" s="24"/>
      <c r="L13" s="64"/>
      <c r="M13" s="64"/>
      <c r="N13" s="25"/>
      <c r="O13" s="26"/>
    </row>
    <row r="14" spans="1:15" s="27" customFormat="1" ht="16.5" customHeight="1">
      <c r="A14" s="28">
        <v>1</v>
      </c>
      <c r="B14" s="29" t="s">
        <v>24</v>
      </c>
      <c r="C14" s="30">
        <v>151</v>
      </c>
      <c r="D14" s="31" t="s">
        <v>25</v>
      </c>
      <c r="E14" s="32" t="s">
        <v>26</v>
      </c>
      <c r="F14" s="33">
        <v>3</v>
      </c>
      <c r="G14" s="33"/>
      <c r="H14" s="34">
        <f>(F14+G14)*16</f>
        <v>48</v>
      </c>
      <c r="I14" s="34">
        <f>ROUND((H14*0.75),0)</f>
        <v>36</v>
      </c>
      <c r="J14" s="35" t="s">
        <v>27</v>
      </c>
      <c r="K14" s="36"/>
      <c r="L14" s="65" t="s">
        <v>36</v>
      </c>
      <c r="M14" s="66" t="s">
        <v>43</v>
      </c>
      <c r="N14" s="39"/>
      <c r="O14" s="40" t="s">
        <v>44</v>
      </c>
    </row>
    <row r="15" spans="1:15" s="27" customFormat="1" ht="16.5" customHeight="1">
      <c r="A15" s="41"/>
      <c r="B15" s="42" t="s">
        <v>24</v>
      </c>
      <c r="C15" s="43">
        <v>151</v>
      </c>
      <c r="D15" s="44" t="s">
        <v>25</v>
      </c>
      <c r="E15" s="45"/>
      <c r="F15" s="46"/>
      <c r="G15" s="46"/>
      <c r="H15" s="47"/>
      <c r="I15" s="47"/>
      <c r="J15" s="48"/>
      <c r="K15" s="36"/>
      <c r="L15" s="65" t="s">
        <v>39</v>
      </c>
      <c r="M15" s="67"/>
      <c r="N15" s="51"/>
      <c r="O15" s="52"/>
    </row>
    <row r="16" spans="1:15" s="27" customFormat="1" ht="16.5" customHeight="1">
      <c r="A16" s="28">
        <v>2</v>
      </c>
      <c r="B16" s="29" t="s">
        <v>33</v>
      </c>
      <c r="C16" s="30">
        <v>201</v>
      </c>
      <c r="D16" s="31" t="s">
        <v>34</v>
      </c>
      <c r="E16" s="32" t="s">
        <v>35</v>
      </c>
      <c r="F16" s="33">
        <v>3</v>
      </c>
      <c r="G16" s="33"/>
      <c r="H16" s="34">
        <f>(F16+G16)*16</f>
        <v>48</v>
      </c>
      <c r="I16" s="34">
        <f>ROUND((H16*0.75),0)</f>
        <v>36</v>
      </c>
      <c r="J16" s="35" t="s">
        <v>27</v>
      </c>
      <c r="K16" s="40"/>
      <c r="L16" s="68" t="s">
        <v>45</v>
      </c>
      <c r="M16" s="69" t="s">
        <v>46</v>
      </c>
      <c r="N16" s="40"/>
      <c r="O16" s="40" t="s">
        <v>47</v>
      </c>
    </row>
    <row r="17" spans="1:15" s="27" customFormat="1" ht="16.5" customHeight="1">
      <c r="A17" s="41"/>
      <c r="B17" s="42" t="s">
        <v>33</v>
      </c>
      <c r="C17" s="43">
        <v>201</v>
      </c>
      <c r="D17" s="44" t="s">
        <v>34</v>
      </c>
      <c r="E17" s="45"/>
      <c r="F17" s="46"/>
      <c r="G17" s="46"/>
      <c r="H17" s="47"/>
      <c r="I17" s="47"/>
      <c r="J17" s="48"/>
      <c r="K17" s="52"/>
      <c r="L17" s="68" t="s">
        <v>48</v>
      </c>
      <c r="M17" s="70"/>
      <c r="N17" s="71"/>
      <c r="O17" s="52"/>
    </row>
    <row r="18" spans="1:15" s="27" customFormat="1" ht="15.75" customHeight="1">
      <c r="A18" s="55"/>
      <c r="B18" s="56"/>
      <c r="C18" s="57"/>
      <c r="D18" s="58" t="s">
        <v>41</v>
      </c>
      <c r="E18" s="59"/>
      <c r="F18" s="55">
        <f>SUM(F14:F17)</f>
        <v>6</v>
      </c>
      <c r="G18" s="55">
        <f>SUM(G14:G17)</f>
        <v>0</v>
      </c>
      <c r="H18" s="55">
        <f>SUM(H14:H17)</f>
        <v>96</v>
      </c>
      <c r="I18" s="55">
        <f>SUM(I14:I17)</f>
        <v>72</v>
      </c>
      <c r="J18" s="60"/>
      <c r="K18" s="61">
        <f>SUM(K14:K17)</f>
        <v>0</v>
      </c>
      <c r="L18" s="72"/>
      <c r="M18" s="73"/>
      <c r="N18" s="55"/>
      <c r="O18" s="55"/>
    </row>
    <row r="19" spans="1:15" s="27" customFormat="1" ht="18.75" customHeight="1">
      <c r="A19" s="21" t="s">
        <v>49</v>
      </c>
      <c r="B19" s="22"/>
      <c r="C19" s="22"/>
      <c r="D19" s="23"/>
      <c r="E19" s="64"/>
      <c r="F19" s="25"/>
      <c r="G19" s="25"/>
      <c r="H19" s="24"/>
      <c r="I19" s="24"/>
      <c r="J19" s="23"/>
      <c r="K19" s="24"/>
      <c r="L19" s="24"/>
      <c r="M19" s="24"/>
      <c r="N19" s="25"/>
      <c r="O19" s="26"/>
    </row>
    <row r="20" spans="1:15" s="27" customFormat="1" ht="18" customHeight="1">
      <c r="A20" s="28">
        <v>1</v>
      </c>
      <c r="B20" s="29" t="s">
        <v>50</v>
      </c>
      <c r="C20" s="30">
        <v>201</v>
      </c>
      <c r="D20" s="31" t="s">
        <v>51</v>
      </c>
      <c r="E20" s="32" t="s">
        <v>52</v>
      </c>
      <c r="F20" s="33">
        <v>2</v>
      </c>
      <c r="G20" s="33"/>
      <c r="H20" s="34">
        <f>(F20+G20)*16</f>
        <v>32</v>
      </c>
      <c r="I20" s="34">
        <f>ROUND((H20*0.75),0)</f>
        <v>24</v>
      </c>
      <c r="J20" s="35" t="s">
        <v>53</v>
      </c>
      <c r="K20" s="40"/>
      <c r="L20" s="74" t="s">
        <v>31</v>
      </c>
      <c r="M20" s="75" t="s">
        <v>54</v>
      </c>
      <c r="N20" s="40"/>
      <c r="O20" s="40" t="s">
        <v>55</v>
      </c>
    </row>
    <row r="21" spans="1:15" s="27" customFormat="1" ht="17.25" customHeight="1">
      <c r="A21" s="41"/>
      <c r="B21" s="42" t="s">
        <v>50</v>
      </c>
      <c r="C21" s="43">
        <v>201</v>
      </c>
      <c r="D21" s="44" t="s">
        <v>51</v>
      </c>
      <c r="E21" s="45"/>
      <c r="F21" s="46"/>
      <c r="G21" s="46"/>
      <c r="H21" s="47"/>
      <c r="I21" s="47"/>
      <c r="J21" s="48"/>
      <c r="K21" s="52"/>
      <c r="L21" s="76"/>
      <c r="M21" s="77"/>
      <c r="N21" s="71"/>
      <c r="O21" s="52"/>
    </row>
    <row r="22" spans="1:15" s="27" customFormat="1" ht="18" customHeight="1">
      <c r="A22" s="28">
        <v>2</v>
      </c>
      <c r="B22" s="29" t="s">
        <v>24</v>
      </c>
      <c r="C22" s="30">
        <v>151</v>
      </c>
      <c r="D22" s="31" t="s">
        <v>25</v>
      </c>
      <c r="E22" s="32" t="s">
        <v>56</v>
      </c>
      <c r="F22" s="33">
        <v>3</v>
      </c>
      <c r="G22" s="33"/>
      <c r="H22" s="34">
        <f>(F22+G22)*16</f>
        <v>48</v>
      </c>
      <c r="I22" s="34">
        <f>ROUND((H22*0.75),0)</f>
        <v>36</v>
      </c>
      <c r="J22" s="35" t="s">
        <v>27</v>
      </c>
      <c r="K22" s="36"/>
      <c r="L22" s="78" t="s">
        <v>36</v>
      </c>
      <c r="M22" s="66" t="s">
        <v>57</v>
      </c>
      <c r="N22" s="40"/>
      <c r="O22" s="40" t="s">
        <v>58</v>
      </c>
    </row>
    <row r="23" spans="1:15" s="27" customFormat="1" ht="16.5" customHeight="1">
      <c r="A23" s="41"/>
      <c r="B23" s="42" t="s">
        <v>24</v>
      </c>
      <c r="C23" s="43">
        <v>151</v>
      </c>
      <c r="D23" s="44" t="s">
        <v>25</v>
      </c>
      <c r="E23" s="45"/>
      <c r="F23" s="46"/>
      <c r="G23" s="46"/>
      <c r="H23" s="47"/>
      <c r="I23" s="47"/>
      <c r="J23" s="48"/>
      <c r="K23" s="36"/>
      <c r="L23" s="79"/>
      <c r="M23" s="67"/>
      <c r="N23" s="71"/>
      <c r="O23" s="52"/>
    </row>
    <row r="24" spans="1:15" s="27" customFormat="1" ht="18" customHeight="1">
      <c r="A24" s="28">
        <v>3</v>
      </c>
      <c r="B24" s="29" t="s">
        <v>33</v>
      </c>
      <c r="C24" s="30">
        <v>201</v>
      </c>
      <c r="D24" s="31" t="s">
        <v>34</v>
      </c>
      <c r="E24" s="32" t="s">
        <v>59</v>
      </c>
      <c r="F24" s="33">
        <v>3</v>
      </c>
      <c r="G24" s="33"/>
      <c r="H24" s="34">
        <f>(F24+G24)*16</f>
        <v>48</v>
      </c>
      <c r="I24" s="34">
        <f>ROUND((H24*0.75),0)</f>
        <v>36</v>
      </c>
      <c r="J24" s="35" t="s">
        <v>27</v>
      </c>
      <c r="K24" s="40"/>
      <c r="L24" s="78" t="s">
        <v>45</v>
      </c>
      <c r="M24" s="66" t="s">
        <v>43</v>
      </c>
      <c r="N24" s="39"/>
      <c r="O24" s="40" t="s">
        <v>60</v>
      </c>
    </row>
    <row r="25" spans="1:15" s="27" customFormat="1" ht="15" customHeight="1">
      <c r="A25" s="41"/>
      <c r="B25" s="42" t="s">
        <v>33</v>
      </c>
      <c r="C25" s="43">
        <v>201</v>
      </c>
      <c r="D25" s="44" t="s">
        <v>34</v>
      </c>
      <c r="E25" s="45"/>
      <c r="F25" s="46"/>
      <c r="G25" s="46"/>
      <c r="H25" s="47"/>
      <c r="I25" s="47"/>
      <c r="J25" s="48"/>
      <c r="K25" s="52"/>
      <c r="L25" s="79"/>
      <c r="M25" s="67"/>
      <c r="N25" s="51"/>
      <c r="O25" s="52"/>
    </row>
    <row r="26" spans="1:15" s="27" customFormat="1" ht="15.75" customHeight="1">
      <c r="A26" s="55"/>
      <c r="B26" s="56"/>
      <c r="C26" s="57"/>
      <c r="D26" s="58" t="s">
        <v>41</v>
      </c>
      <c r="E26" s="80"/>
      <c r="F26" s="55">
        <f>SUM(F20:F25)</f>
        <v>8</v>
      </c>
      <c r="G26" s="55">
        <f>SUM(G22:G25)</f>
        <v>0</v>
      </c>
      <c r="H26" s="55">
        <f>SUM(H22:H25)</f>
        <v>96</v>
      </c>
      <c r="I26" s="55">
        <f>SUM(I22:I25)</f>
        <v>72</v>
      </c>
      <c r="J26" s="60"/>
      <c r="K26" s="61">
        <f>SUM(K22:K25)</f>
        <v>0</v>
      </c>
      <c r="L26" s="72"/>
      <c r="M26" s="73"/>
      <c r="N26" s="55"/>
      <c r="O26" s="55"/>
    </row>
    <row r="27" spans="1:15" s="27" customFormat="1" ht="18.75" customHeight="1">
      <c r="A27" s="21" t="s">
        <v>61</v>
      </c>
      <c r="B27" s="81"/>
      <c r="C27" s="81"/>
      <c r="D27" s="23"/>
      <c r="E27" s="82"/>
      <c r="F27" s="25"/>
      <c r="G27" s="25"/>
      <c r="H27" s="24"/>
      <c r="I27" s="24"/>
      <c r="J27" s="23"/>
      <c r="K27" s="24"/>
      <c r="L27" s="24"/>
      <c r="M27" s="81"/>
      <c r="N27" s="25"/>
      <c r="O27" s="26"/>
    </row>
    <row r="28" spans="1:15" s="27" customFormat="1" ht="15.75" customHeight="1">
      <c r="A28" s="28">
        <v>1</v>
      </c>
      <c r="B28" s="83" t="s">
        <v>62</v>
      </c>
      <c r="C28" s="30">
        <v>201</v>
      </c>
      <c r="D28" s="31" t="s">
        <v>51</v>
      </c>
      <c r="E28" s="31" t="s">
        <v>63</v>
      </c>
      <c r="F28" s="33">
        <v>2</v>
      </c>
      <c r="G28" s="33"/>
      <c r="H28" s="34">
        <f>(F28+G28)*16</f>
        <v>32</v>
      </c>
      <c r="I28" s="34">
        <f>ROUND((H28*1),0)</f>
        <v>32</v>
      </c>
      <c r="J28" s="35" t="s">
        <v>64</v>
      </c>
      <c r="K28" s="40"/>
      <c r="L28" s="78" t="s">
        <v>39</v>
      </c>
      <c r="M28" s="69" t="s">
        <v>65</v>
      </c>
      <c r="N28" s="40"/>
      <c r="O28" s="40" t="s">
        <v>47</v>
      </c>
    </row>
    <row r="29" spans="1:15" s="27" customFormat="1" ht="12.75" customHeight="1">
      <c r="A29" s="41"/>
      <c r="B29" s="42" t="s">
        <v>50</v>
      </c>
      <c r="C29" s="43">
        <v>201</v>
      </c>
      <c r="D29" s="44" t="s">
        <v>51</v>
      </c>
      <c r="E29" s="44"/>
      <c r="F29" s="46"/>
      <c r="G29" s="46"/>
      <c r="H29" s="47"/>
      <c r="I29" s="47"/>
      <c r="J29" s="48"/>
      <c r="K29" s="52"/>
      <c r="L29" s="79"/>
      <c r="M29" s="70"/>
      <c r="N29" s="71"/>
      <c r="O29" s="52"/>
    </row>
    <row r="30" spans="1:15" s="27" customFormat="1" ht="16.5" customHeight="1">
      <c r="A30" s="28">
        <v>2</v>
      </c>
      <c r="B30" s="83" t="s">
        <v>66</v>
      </c>
      <c r="C30" s="30">
        <v>151</v>
      </c>
      <c r="D30" s="31" t="s">
        <v>25</v>
      </c>
      <c r="E30" s="31" t="s">
        <v>67</v>
      </c>
      <c r="F30" s="33">
        <v>3</v>
      </c>
      <c r="G30" s="33"/>
      <c r="H30" s="34">
        <f>(F30+G30)*16</f>
        <v>48</v>
      </c>
      <c r="I30" s="34">
        <f>ROUND((H30*1),0)</f>
        <v>48</v>
      </c>
      <c r="J30" s="35" t="s">
        <v>64</v>
      </c>
      <c r="K30" s="36"/>
      <c r="L30" s="78" t="s">
        <v>45</v>
      </c>
      <c r="M30" s="69" t="s">
        <v>65</v>
      </c>
      <c r="N30" s="40"/>
      <c r="O30" s="40" t="s">
        <v>47</v>
      </c>
    </row>
    <row r="31" spans="1:15" s="27" customFormat="1" ht="16.5" customHeight="1">
      <c r="A31" s="41"/>
      <c r="B31" s="42" t="s">
        <v>24</v>
      </c>
      <c r="C31" s="43">
        <v>151</v>
      </c>
      <c r="D31" s="44" t="s">
        <v>25</v>
      </c>
      <c r="E31" s="44"/>
      <c r="F31" s="46"/>
      <c r="G31" s="46"/>
      <c r="H31" s="47"/>
      <c r="I31" s="47"/>
      <c r="J31" s="48"/>
      <c r="K31" s="36"/>
      <c r="L31" s="79"/>
      <c r="M31" s="70"/>
      <c r="N31" s="71"/>
      <c r="O31" s="52"/>
    </row>
    <row r="32" spans="1:15" s="27" customFormat="1" ht="15" customHeight="1">
      <c r="A32" s="28">
        <v>3</v>
      </c>
      <c r="B32" s="83" t="s">
        <v>68</v>
      </c>
      <c r="C32" s="30">
        <v>201</v>
      </c>
      <c r="D32" s="31" t="s">
        <v>34</v>
      </c>
      <c r="E32" s="31" t="s">
        <v>69</v>
      </c>
      <c r="F32" s="33">
        <v>3</v>
      </c>
      <c r="G32" s="33"/>
      <c r="H32" s="34">
        <f>(F32+G32)*16</f>
        <v>48</v>
      </c>
      <c r="I32" s="34">
        <f>ROUND((H32*1),0)</f>
        <v>48</v>
      </c>
      <c r="J32" s="35" t="s">
        <v>64</v>
      </c>
      <c r="K32" s="36"/>
      <c r="L32" s="78" t="s">
        <v>28</v>
      </c>
      <c r="M32" s="69" t="s">
        <v>65</v>
      </c>
      <c r="N32" s="40"/>
      <c r="O32" s="40" t="s">
        <v>47</v>
      </c>
    </row>
    <row r="33" spans="1:15" s="27" customFormat="1" ht="15" customHeight="1">
      <c r="A33" s="41"/>
      <c r="B33" s="42" t="s">
        <v>33</v>
      </c>
      <c r="C33" s="43">
        <v>201</v>
      </c>
      <c r="D33" s="44" t="s">
        <v>34</v>
      </c>
      <c r="E33" s="44"/>
      <c r="F33" s="46"/>
      <c r="G33" s="46"/>
      <c r="H33" s="47"/>
      <c r="I33" s="47"/>
      <c r="J33" s="48"/>
      <c r="K33" s="36"/>
      <c r="L33" s="79"/>
      <c r="M33" s="70"/>
      <c r="N33" s="71"/>
      <c r="O33" s="52"/>
    </row>
    <row r="34" spans="1:15" s="27" customFormat="1" ht="18.75" customHeight="1">
      <c r="A34" s="55"/>
      <c r="B34" s="56"/>
      <c r="C34" s="57"/>
      <c r="D34" s="58" t="s">
        <v>41</v>
      </c>
      <c r="E34" s="80"/>
      <c r="F34" s="55">
        <f>SUM(F28:F33)</f>
        <v>8</v>
      </c>
      <c r="G34" s="55">
        <f>SUM(G30:G33)</f>
        <v>0</v>
      </c>
      <c r="H34" s="55">
        <f>SUM(H30:H33)</f>
        <v>96</v>
      </c>
      <c r="I34" s="55">
        <f>SUM(I30:I33)</f>
        <v>96</v>
      </c>
      <c r="J34" s="60"/>
      <c r="K34" s="61">
        <f>SUM(K30:K33)</f>
        <v>0</v>
      </c>
      <c r="L34" s="62"/>
      <c r="M34" s="63"/>
      <c r="N34" s="55"/>
      <c r="O34" s="55"/>
    </row>
    <row r="35" spans="1:15" s="27" customFormat="1" ht="19.5" customHeight="1">
      <c r="A35" s="21" t="s">
        <v>70</v>
      </c>
      <c r="B35" s="81"/>
      <c r="C35" s="81"/>
      <c r="D35" s="23"/>
      <c r="E35" s="82"/>
      <c r="F35" s="25"/>
      <c r="G35" s="25"/>
      <c r="H35" s="24"/>
      <c r="I35" s="24"/>
      <c r="J35" s="23"/>
      <c r="K35" s="24"/>
      <c r="L35" s="64"/>
      <c r="M35" s="84"/>
      <c r="N35" s="25"/>
      <c r="O35" s="26"/>
    </row>
    <row r="36" spans="1:15" s="27" customFormat="1" ht="13.5" customHeight="1">
      <c r="A36" s="28">
        <v>1</v>
      </c>
      <c r="B36" s="83" t="s">
        <v>62</v>
      </c>
      <c r="C36" s="30">
        <v>201</v>
      </c>
      <c r="D36" s="31" t="s">
        <v>51</v>
      </c>
      <c r="E36" s="31" t="s">
        <v>63</v>
      </c>
      <c r="F36" s="33">
        <v>2</v>
      </c>
      <c r="G36" s="33"/>
      <c r="H36" s="34">
        <f>(F36+G36)*16</f>
        <v>32</v>
      </c>
      <c r="I36" s="34">
        <f>ROUND((H36*1),0)</f>
        <v>32</v>
      </c>
      <c r="J36" s="35" t="s">
        <v>64</v>
      </c>
      <c r="K36" s="40"/>
      <c r="L36" s="78" t="s">
        <v>28</v>
      </c>
      <c r="M36" s="69" t="s">
        <v>46</v>
      </c>
      <c r="N36" s="40"/>
      <c r="O36" s="40" t="s">
        <v>47</v>
      </c>
    </row>
    <row r="37" spans="1:15" s="27" customFormat="1" ht="15.75" customHeight="1">
      <c r="A37" s="41"/>
      <c r="B37" s="42" t="s">
        <v>50</v>
      </c>
      <c r="C37" s="43">
        <v>201</v>
      </c>
      <c r="D37" s="44" t="s">
        <v>51</v>
      </c>
      <c r="E37" s="44"/>
      <c r="F37" s="46"/>
      <c r="G37" s="46"/>
      <c r="H37" s="47"/>
      <c r="I37" s="47"/>
      <c r="J37" s="48"/>
      <c r="K37" s="52"/>
      <c r="L37" s="79"/>
      <c r="M37" s="70"/>
      <c r="N37" s="71"/>
      <c r="O37" s="52"/>
    </row>
    <row r="38" spans="1:15" s="27" customFormat="1" ht="15.75" customHeight="1">
      <c r="A38" s="28">
        <v>2</v>
      </c>
      <c r="B38" s="83" t="s">
        <v>66</v>
      </c>
      <c r="C38" s="30">
        <v>151</v>
      </c>
      <c r="D38" s="31" t="s">
        <v>25</v>
      </c>
      <c r="E38" s="31" t="s">
        <v>67</v>
      </c>
      <c r="F38" s="33">
        <v>3</v>
      </c>
      <c r="G38" s="33"/>
      <c r="H38" s="34">
        <f>(F38+G38)*16</f>
        <v>48</v>
      </c>
      <c r="I38" s="34">
        <f>ROUND((H38*1),0)</f>
        <v>48</v>
      </c>
      <c r="J38" s="35" t="s">
        <v>64</v>
      </c>
      <c r="K38" s="36"/>
      <c r="L38" s="78" t="s">
        <v>36</v>
      </c>
      <c r="M38" s="69" t="s">
        <v>46</v>
      </c>
      <c r="N38" s="40"/>
      <c r="O38" s="40" t="s">
        <v>47</v>
      </c>
    </row>
    <row r="39" spans="1:15" s="27" customFormat="1" ht="15.75" customHeight="1">
      <c r="A39" s="41"/>
      <c r="B39" s="42" t="s">
        <v>24</v>
      </c>
      <c r="C39" s="43">
        <v>151</v>
      </c>
      <c r="D39" s="44" t="s">
        <v>25</v>
      </c>
      <c r="E39" s="44"/>
      <c r="F39" s="46"/>
      <c r="G39" s="46"/>
      <c r="H39" s="47"/>
      <c r="I39" s="47"/>
      <c r="J39" s="48"/>
      <c r="K39" s="36"/>
      <c r="L39" s="79"/>
      <c r="M39" s="85"/>
      <c r="N39" s="71"/>
      <c r="O39" s="52"/>
    </row>
    <row r="40" spans="1:15" s="27" customFormat="1" ht="15.75" customHeight="1">
      <c r="A40" s="28">
        <v>3</v>
      </c>
      <c r="B40" s="83" t="s">
        <v>68</v>
      </c>
      <c r="C40" s="30">
        <v>201</v>
      </c>
      <c r="D40" s="31" t="s">
        <v>34</v>
      </c>
      <c r="E40" s="31" t="s">
        <v>69</v>
      </c>
      <c r="F40" s="33">
        <v>3</v>
      </c>
      <c r="G40" s="33"/>
      <c r="H40" s="34">
        <f>(F40+G40)*16</f>
        <v>48</v>
      </c>
      <c r="I40" s="34">
        <f>ROUND((H40*1),0)</f>
        <v>48</v>
      </c>
      <c r="J40" s="35" t="s">
        <v>64</v>
      </c>
      <c r="K40" s="40"/>
      <c r="L40" s="78" t="s">
        <v>48</v>
      </c>
      <c r="M40" s="69" t="s">
        <v>65</v>
      </c>
      <c r="N40" s="40"/>
      <c r="O40" s="40" t="s">
        <v>47</v>
      </c>
    </row>
    <row r="41" spans="1:15" s="27" customFormat="1" ht="15.75" customHeight="1">
      <c r="A41" s="41"/>
      <c r="B41" s="42" t="s">
        <v>33</v>
      </c>
      <c r="C41" s="43">
        <v>201</v>
      </c>
      <c r="D41" s="44" t="s">
        <v>34</v>
      </c>
      <c r="E41" s="44"/>
      <c r="F41" s="46"/>
      <c r="G41" s="46"/>
      <c r="H41" s="47"/>
      <c r="I41" s="47"/>
      <c r="J41" s="48"/>
      <c r="K41" s="52"/>
      <c r="L41" s="79"/>
      <c r="M41" s="70"/>
      <c r="N41" s="71"/>
      <c r="O41" s="52"/>
    </row>
    <row r="42" spans="1:15" s="27" customFormat="1" ht="18.75" customHeight="1">
      <c r="A42" s="55"/>
      <c r="B42" s="56"/>
      <c r="C42" s="57"/>
      <c r="D42" s="58" t="s">
        <v>41</v>
      </c>
      <c r="E42" s="80"/>
      <c r="F42" s="55">
        <f>SUM(F36:F41)</f>
        <v>8</v>
      </c>
      <c r="G42" s="55">
        <f>SUM(G38:G41)</f>
        <v>0</v>
      </c>
      <c r="H42" s="55">
        <f>SUM(H38:H41)</f>
        <v>96</v>
      </c>
      <c r="I42" s="55">
        <f>SUM(I38:I41)</f>
        <v>96</v>
      </c>
      <c r="J42" s="60"/>
      <c r="K42" s="61">
        <f>SUM(K38:K41)</f>
        <v>0</v>
      </c>
      <c r="L42" s="62"/>
      <c r="M42" s="63"/>
      <c r="N42" s="55"/>
      <c r="O42" s="55"/>
    </row>
    <row r="43" spans="1:15" s="27" customFormat="1" ht="20.25" customHeight="1">
      <c r="A43" s="21" t="s">
        <v>71</v>
      </c>
      <c r="B43" s="81"/>
      <c r="C43" s="81"/>
      <c r="D43" s="23"/>
      <c r="E43" s="82"/>
      <c r="F43" s="25"/>
      <c r="G43" s="25"/>
      <c r="H43" s="24"/>
      <c r="I43" s="24"/>
      <c r="J43" s="23"/>
      <c r="K43" s="24"/>
      <c r="L43" s="24"/>
      <c r="M43" s="81"/>
      <c r="N43" s="25"/>
      <c r="O43" s="26"/>
    </row>
    <row r="44" spans="1:15" s="27" customFormat="1" ht="12.75" customHeight="1">
      <c r="A44" s="28">
        <v>1</v>
      </c>
      <c r="B44" s="29" t="s">
        <v>50</v>
      </c>
      <c r="C44" s="30">
        <v>201</v>
      </c>
      <c r="D44" s="31" t="s">
        <v>51</v>
      </c>
      <c r="E44" s="31" t="s">
        <v>72</v>
      </c>
      <c r="F44" s="33">
        <v>2</v>
      </c>
      <c r="G44" s="33"/>
      <c r="H44" s="34">
        <f>(F44+G44)*16</f>
        <v>32</v>
      </c>
      <c r="I44" s="34">
        <f>ROUND((H44*0.75),0)</f>
        <v>24</v>
      </c>
      <c r="J44" s="35" t="s">
        <v>53</v>
      </c>
      <c r="K44" s="40"/>
      <c r="L44" s="86"/>
      <c r="M44" s="87"/>
      <c r="N44" s="40"/>
      <c r="O44" s="40"/>
    </row>
    <row r="45" spans="1:15" s="27" customFormat="1" ht="10.5" customHeight="1">
      <c r="A45" s="41"/>
      <c r="B45" s="42" t="s">
        <v>50</v>
      </c>
      <c r="C45" s="43">
        <v>201</v>
      </c>
      <c r="D45" s="44" t="s">
        <v>51</v>
      </c>
      <c r="E45" s="44"/>
      <c r="F45" s="46"/>
      <c r="G45" s="46"/>
      <c r="H45" s="47"/>
      <c r="I45" s="47"/>
      <c r="J45" s="48"/>
      <c r="K45" s="52"/>
      <c r="L45" s="88"/>
      <c r="M45" s="89"/>
      <c r="N45" s="71"/>
      <c r="O45" s="52"/>
    </row>
    <row r="46" spans="1:15" s="27" customFormat="1" ht="16.5" customHeight="1">
      <c r="A46" s="28">
        <v>2</v>
      </c>
      <c r="B46" s="29" t="s">
        <v>33</v>
      </c>
      <c r="C46" s="30">
        <v>201</v>
      </c>
      <c r="D46" s="31" t="s">
        <v>34</v>
      </c>
      <c r="E46" s="32" t="s">
        <v>59</v>
      </c>
      <c r="F46" s="33">
        <v>3</v>
      </c>
      <c r="G46" s="33"/>
      <c r="H46" s="34">
        <f>(F46+G46)*16</f>
        <v>48</v>
      </c>
      <c r="I46" s="34">
        <f>ROUND((H46*0.75),0)</f>
        <v>36</v>
      </c>
      <c r="J46" s="35" t="s">
        <v>27</v>
      </c>
      <c r="K46" s="36"/>
      <c r="L46" s="37" t="s">
        <v>48</v>
      </c>
      <c r="M46" s="38" t="s">
        <v>29</v>
      </c>
      <c r="N46" s="40"/>
      <c r="O46" s="40" t="s">
        <v>73</v>
      </c>
    </row>
    <row r="47" spans="1:15" s="27" customFormat="1" ht="14.25" customHeight="1">
      <c r="A47" s="41"/>
      <c r="B47" s="42" t="s">
        <v>33</v>
      </c>
      <c r="C47" s="43">
        <v>201</v>
      </c>
      <c r="D47" s="44" t="s">
        <v>34</v>
      </c>
      <c r="E47" s="45"/>
      <c r="F47" s="46"/>
      <c r="G47" s="46"/>
      <c r="H47" s="47"/>
      <c r="I47" s="47"/>
      <c r="J47" s="48"/>
      <c r="K47" s="36"/>
      <c r="L47" s="90" t="s">
        <v>31</v>
      </c>
      <c r="M47" s="91" t="s">
        <v>74</v>
      </c>
      <c r="N47" s="71"/>
      <c r="O47" s="52"/>
    </row>
    <row r="48" spans="1:15" s="27" customFormat="1" ht="16.5" customHeight="1">
      <c r="A48" s="28">
        <v>3</v>
      </c>
      <c r="B48" s="29" t="s">
        <v>75</v>
      </c>
      <c r="C48" s="30">
        <v>151</v>
      </c>
      <c r="D48" s="31" t="s">
        <v>76</v>
      </c>
      <c r="E48" s="31" t="s">
        <v>77</v>
      </c>
      <c r="F48" s="33">
        <v>2</v>
      </c>
      <c r="G48" s="33"/>
      <c r="H48" s="34">
        <f>(F48+G48)*16</f>
        <v>32</v>
      </c>
      <c r="I48" s="34">
        <f>ROUND((H48*0.75),0)</f>
        <v>24</v>
      </c>
      <c r="J48" s="35" t="s">
        <v>53</v>
      </c>
      <c r="K48" s="40"/>
      <c r="L48" s="78" t="s">
        <v>45</v>
      </c>
      <c r="M48" s="66" t="s">
        <v>57</v>
      </c>
      <c r="N48" s="40"/>
      <c r="O48" s="40" t="s">
        <v>58</v>
      </c>
    </row>
    <row r="49" spans="1:15" s="27" customFormat="1" ht="12.75" customHeight="1">
      <c r="A49" s="41"/>
      <c r="B49" s="42" t="s">
        <v>75</v>
      </c>
      <c r="C49" s="43">
        <v>151</v>
      </c>
      <c r="D49" s="44" t="s">
        <v>76</v>
      </c>
      <c r="E49" s="44"/>
      <c r="F49" s="46"/>
      <c r="G49" s="46"/>
      <c r="H49" s="47"/>
      <c r="I49" s="47"/>
      <c r="J49" s="48"/>
      <c r="K49" s="52"/>
      <c r="L49" s="79"/>
      <c r="M49" s="67"/>
      <c r="N49" s="71"/>
      <c r="O49" s="52"/>
    </row>
    <row r="50" spans="1:15" s="27" customFormat="1" ht="16.5" customHeight="1">
      <c r="A50" s="55"/>
      <c r="B50" s="56"/>
      <c r="C50" s="57"/>
      <c r="D50" s="80" t="s">
        <v>41</v>
      </c>
      <c r="E50" s="80"/>
      <c r="F50" s="55">
        <f>SUM(F44:F49)</f>
        <v>7</v>
      </c>
      <c r="G50" s="55">
        <f>SUM(G46:G49)</f>
        <v>0</v>
      </c>
      <c r="H50" s="55">
        <f>SUM(H46:H49)</f>
        <v>80</v>
      </c>
      <c r="I50" s="55">
        <f>SUM(I46:I49)</f>
        <v>60</v>
      </c>
      <c r="J50" s="60"/>
      <c r="K50" s="61">
        <f>SUM(K46:K49)</f>
        <v>0</v>
      </c>
      <c r="L50" s="72"/>
      <c r="M50" s="73"/>
      <c r="N50" s="55"/>
      <c r="O50" s="55"/>
    </row>
    <row r="51" spans="5:16" ht="6" customHeight="1">
      <c r="E51" s="94"/>
      <c r="P51" s="92"/>
    </row>
    <row r="52" spans="1:16" s="96" customFormat="1" ht="17.25" customHeight="1">
      <c r="A52" s="95" t="s">
        <v>78</v>
      </c>
      <c r="B52" s="95"/>
      <c r="C52" s="95"/>
      <c r="D52" s="95"/>
      <c r="E52" s="95"/>
      <c r="I52" s="1" t="s">
        <v>79</v>
      </c>
      <c r="J52" s="1"/>
      <c r="K52" s="1"/>
      <c r="L52" s="1"/>
      <c r="N52" s="1" t="s">
        <v>80</v>
      </c>
      <c r="O52" s="1"/>
      <c r="P52" s="97"/>
    </row>
    <row r="53" spans="1:16" s="96" customFormat="1" ht="15" customHeight="1">
      <c r="A53" s="98"/>
      <c r="B53" s="99" t="s">
        <v>81</v>
      </c>
      <c r="C53" s="99"/>
      <c r="D53" s="99"/>
      <c r="E53" s="99"/>
      <c r="F53" s="99"/>
      <c r="I53" s="100" t="s">
        <v>82</v>
      </c>
      <c r="J53" s="100"/>
      <c r="K53" s="100"/>
      <c r="L53" s="100"/>
      <c r="N53" s="100" t="s">
        <v>83</v>
      </c>
      <c r="O53" s="100"/>
      <c r="P53" s="101"/>
    </row>
    <row r="54" spans="1:16" s="96" customFormat="1" ht="17.25" customHeight="1">
      <c r="A54" s="98"/>
      <c r="B54" s="102" t="s">
        <v>84</v>
      </c>
      <c r="C54" s="102"/>
      <c r="D54" s="102"/>
      <c r="E54" s="102"/>
      <c r="F54" s="102"/>
      <c r="J54" s="98"/>
      <c r="L54" s="101"/>
      <c r="N54" s="98"/>
      <c r="O54" s="101"/>
      <c r="P54" s="101"/>
    </row>
    <row r="55" spans="1:15" s="96" customFormat="1" ht="19.5" customHeight="1">
      <c r="A55" s="98"/>
      <c r="B55" s="103" t="s">
        <v>85</v>
      </c>
      <c r="C55" s="103"/>
      <c r="D55" s="103"/>
      <c r="E55" s="103"/>
      <c r="F55" s="103"/>
      <c r="I55" s="1" t="s">
        <v>86</v>
      </c>
      <c r="J55" s="1"/>
      <c r="K55" s="1"/>
      <c r="L55" s="1"/>
      <c r="N55" s="1" t="s">
        <v>87</v>
      </c>
      <c r="O55" s="1"/>
    </row>
    <row r="56" spans="1:16" ht="15.75" customHeight="1">
      <c r="A56" s="98"/>
      <c r="E56" s="94"/>
      <c r="I56" s="1"/>
      <c r="J56" s="1"/>
      <c r="K56" s="1"/>
      <c r="L56" s="1"/>
      <c r="M56" s="96"/>
      <c r="N56" s="1"/>
      <c r="O56" s="1"/>
      <c r="P56" s="97"/>
    </row>
  </sheetData>
  <sheetProtection/>
  <mergeCells count="262">
    <mergeCell ref="I56:L56"/>
    <mergeCell ref="N56:O56"/>
    <mergeCell ref="B53:F53"/>
    <mergeCell ref="I53:L53"/>
    <mergeCell ref="N53:O53"/>
    <mergeCell ref="B54:F54"/>
    <mergeCell ref="B55:F55"/>
    <mergeCell ref="I55:L55"/>
    <mergeCell ref="N55:O55"/>
    <mergeCell ref="M48:M49"/>
    <mergeCell ref="N48:N49"/>
    <mergeCell ref="O48:O49"/>
    <mergeCell ref="B50:C50"/>
    <mergeCell ref="A52:E52"/>
    <mergeCell ref="I52:L52"/>
    <mergeCell ref="N52:O52"/>
    <mergeCell ref="G48:G49"/>
    <mergeCell ref="H48:H49"/>
    <mergeCell ref="I48:I49"/>
    <mergeCell ref="J48:J49"/>
    <mergeCell ref="K48:K49"/>
    <mergeCell ref="L48:L49"/>
    <mergeCell ref="A48:A49"/>
    <mergeCell ref="B48:B49"/>
    <mergeCell ref="C48:C49"/>
    <mergeCell ref="D48:D49"/>
    <mergeCell ref="E48:E49"/>
    <mergeCell ref="F48:F49"/>
    <mergeCell ref="G46:G47"/>
    <mergeCell ref="H46:H47"/>
    <mergeCell ref="I46:I47"/>
    <mergeCell ref="J46:J47"/>
    <mergeCell ref="N46:N47"/>
    <mergeCell ref="O46:O47"/>
    <mergeCell ref="L44:L45"/>
    <mergeCell ref="M44:M45"/>
    <mergeCell ref="N44:N45"/>
    <mergeCell ref="O44:O45"/>
    <mergeCell ref="A46:A47"/>
    <mergeCell ref="B46:B47"/>
    <mergeCell ref="C46:C47"/>
    <mergeCell ref="D46:D47"/>
    <mergeCell ref="E46:E47"/>
    <mergeCell ref="F46:F47"/>
    <mergeCell ref="F44:F45"/>
    <mergeCell ref="G44:G45"/>
    <mergeCell ref="H44:H45"/>
    <mergeCell ref="I44:I45"/>
    <mergeCell ref="J44:J45"/>
    <mergeCell ref="K44:K45"/>
    <mergeCell ref="B42:C42"/>
    <mergeCell ref="A44:A45"/>
    <mergeCell ref="B44:B45"/>
    <mergeCell ref="C44:C45"/>
    <mergeCell ref="D44:D45"/>
    <mergeCell ref="E44:E45"/>
    <mergeCell ref="J40:J41"/>
    <mergeCell ref="K40:K41"/>
    <mergeCell ref="L40:L41"/>
    <mergeCell ref="M40:M41"/>
    <mergeCell ref="N40:N41"/>
    <mergeCell ref="O40:O41"/>
    <mergeCell ref="O38:O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H38:H39"/>
    <mergeCell ref="I38:I39"/>
    <mergeCell ref="J38:J39"/>
    <mergeCell ref="L38:L39"/>
    <mergeCell ref="M38:M39"/>
    <mergeCell ref="N38:N39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G36:G37"/>
    <mergeCell ref="H36:H37"/>
    <mergeCell ref="I36:I37"/>
    <mergeCell ref="J36:J37"/>
    <mergeCell ref="K36:K37"/>
    <mergeCell ref="L36:L37"/>
    <mergeCell ref="M32:M33"/>
    <mergeCell ref="N32:N33"/>
    <mergeCell ref="O32:O33"/>
    <mergeCell ref="B34:C34"/>
    <mergeCell ref="A36:A37"/>
    <mergeCell ref="B36:B37"/>
    <mergeCell ref="C36:C37"/>
    <mergeCell ref="D36:D37"/>
    <mergeCell ref="E36:E37"/>
    <mergeCell ref="F36:F37"/>
    <mergeCell ref="F32:F33"/>
    <mergeCell ref="G32:G33"/>
    <mergeCell ref="H32:H33"/>
    <mergeCell ref="I32:I33"/>
    <mergeCell ref="J32:J33"/>
    <mergeCell ref="L32:L33"/>
    <mergeCell ref="J30:J31"/>
    <mergeCell ref="L30:L31"/>
    <mergeCell ref="M30:M31"/>
    <mergeCell ref="N30:N31"/>
    <mergeCell ref="O30:O31"/>
    <mergeCell ref="A32:A33"/>
    <mergeCell ref="B32:B33"/>
    <mergeCell ref="C32:C33"/>
    <mergeCell ref="D32:D33"/>
    <mergeCell ref="E32:E33"/>
    <mergeCell ref="O28: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I28:I29"/>
    <mergeCell ref="J28:J29"/>
    <mergeCell ref="K28:K29"/>
    <mergeCell ref="L28:L29"/>
    <mergeCell ref="M28:M29"/>
    <mergeCell ref="N28:N29"/>
    <mergeCell ref="O24:O25"/>
    <mergeCell ref="B26:C26"/>
    <mergeCell ref="A28:A29"/>
    <mergeCell ref="B28:B29"/>
    <mergeCell ref="C28:C29"/>
    <mergeCell ref="D28:D29"/>
    <mergeCell ref="E28:E29"/>
    <mergeCell ref="F28:F29"/>
    <mergeCell ref="G28:G29"/>
    <mergeCell ref="H28:H29"/>
    <mergeCell ref="I24:I25"/>
    <mergeCell ref="J24:J25"/>
    <mergeCell ref="K24:K25"/>
    <mergeCell ref="L24:L25"/>
    <mergeCell ref="M24:M25"/>
    <mergeCell ref="N24:N25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G22:G23"/>
    <mergeCell ref="H22:H23"/>
    <mergeCell ref="I22:I23"/>
    <mergeCell ref="J22:J23"/>
    <mergeCell ref="L22:L23"/>
    <mergeCell ref="M22:M23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F20:F21"/>
    <mergeCell ref="G20:G21"/>
    <mergeCell ref="H20:H21"/>
    <mergeCell ref="I20:I21"/>
    <mergeCell ref="J20:J21"/>
    <mergeCell ref="K20:K21"/>
    <mergeCell ref="B18:C18"/>
    <mergeCell ref="A20:A21"/>
    <mergeCell ref="B20:B21"/>
    <mergeCell ref="C20:C21"/>
    <mergeCell ref="D20:D21"/>
    <mergeCell ref="E20:E21"/>
    <mergeCell ref="I16:I17"/>
    <mergeCell ref="J16:J17"/>
    <mergeCell ref="K16:K17"/>
    <mergeCell ref="M16:M17"/>
    <mergeCell ref="N16:N17"/>
    <mergeCell ref="O16:O17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F14:F15"/>
    <mergeCell ref="G14:G15"/>
    <mergeCell ref="H14:H15"/>
    <mergeCell ref="I14:I15"/>
    <mergeCell ref="J14:J15"/>
    <mergeCell ref="M14:M15"/>
    <mergeCell ref="B12:C12"/>
    <mergeCell ref="A14:A15"/>
    <mergeCell ref="B14:B15"/>
    <mergeCell ref="C14:C15"/>
    <mergeCell ref="D14:D15"/>
    <mergeCell ref="E14:E15"/>
    <mergeCell ref="H10:H11"/>
    <mergeCell ref="I10:I11"/>
    <mergeCell ref="J10:J11"/>
    <mergeCell ref="K10:K11"/>
    <mergeCell ref="N10:N11"/>
    <mergeCell ref="O10:O11"/>
    <mergeCell ref="J8:J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42" right="0.2" top="0.44" bottom="0.37" header="0.19" footer="0.18"/>
  <pageSetup horizontalDpi="600" verticalDpi="600" orientation="landscape" paperSize="9" r:id="rId1"/>
  <headerFooter alignWithMargins="0">
    <oddHeader>&amp;C&amp;A&amp;R&amp;T</oddHeader>
    <oddFooter>&amp;C&amp;D&amp;R&amp;P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ThanhPV</dc:creator>
  <cp:keywords/>
  <dc:description/>
  <cp:lastModifiedBy>ThanhPV</cp:lastModifiedBy>
  <dcterms:created xsi:type="dcterms:W3CDTF">2012-12-13T01:13:17Z</dcterms:created>
  <dcterms:modified xsi:type="dcterms:W3CDTF">2012-12-13T01:13:33Z</dcterms:modified>
  <cp:category/>
  <cp:version/>
  <cp:contentType/>
  <cp:contentStatus/>
</cp:coreProperties>
</file>