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ần 39" sheetId="1" r:id="rId1"/>
  </sheets>
  <externalReferences>
    <externalReference r:id="rId4"/>
  </externalReferences>
  <definedNames>
    <definedName name="_xlnm.Print_Area" localSheetId="0">'Tuần 39'!$A$1:$P$48</definedName>
    <definedName name="_xlnm.Print_Titles" localSheetId="0">'Tuần 39'!$1:$6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22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24" authorId="0">
      <text>
        <r>
          <rPr>
            <b/>
            <sz val="9"/>
            <rFont val="Tahoma"/>
            <family val="2"/>
          </rPr>
          <t>Ghép QTH125</t>
        </r>
      </text>
    </comment>
    <comment ref="D26" authorId="0">
      <text>
        <r>
          <rPr>
            <b/>
            <sz val="9"/>
            <rFont val="Tahoma"/>
            <family val="2"/>
          </rPr>
          <t>Ghép QTH125</t>
        </r>
      </text>
    </comment>
    <comment ref="D28" authorId="0">
      <text>
        <r>
          <rPr>
            <b/>
            <sz val="9"/>
            <rFont val="Tahoma"/>
            <family val="2"/>
          </rPr>
          <t>Ghép QTH125</t>
        </r>
      </text>
    </comment>
    <comment ref="D32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34" authorId="0">
      <text>
        <r>
          <rPr>
            <b/>
            <sz val="9"/>
            <rFont val="Tahoma"/>
            <family val="2"/>
          </rPr>
          <t>Ghép QTH349</t>
        </r>
      </text>
    </comment>
    <comment ref="L35" authorId="1">
      <text>
        <r>
          <rPr>
            <b/>
            <sz val="9"/>
            <rFont val="Tahoma"/>
            <family val="2"/>
          </rPr>
          <t xml:space="preserve">Sáng Chủ nhật (Từ 7h00 đến 10h15)
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Ghép QTH349</t>
        </r>
      </text>
    </comment>
  </commentList>
</comments>
</file>

<file path=xl/sharedStrings.xml><?xml version="1.0" encoding="utf-8"?>
<sst xmlns="http://schemas.openxmlformats.org/spreadsheetml/2006/main" count="150" uniqueCount="83">
  <si>
    <t>TRƯỜNG ĐẠI HỌC DUY TÂN</t>
  </si>
  <si>
    <t>KẾ HOẠCH GIẢNG DẠY HỆ ĐẠI HỌC BẰNG HAI KHÓA XVII (2011-2013)  *ĐỢT 6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</si>
  <si>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</si>
  <si>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39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29/04/2013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05/</t>
    </r>
    <r>
      <rPr>
        <b/>
        <i/>
        <sz val="14"/>
        <color indexed="12"/>
        <rFont val="Times New Roman"/>
        <family val="1"/>
      </rPr>
      <t>05/2013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</si>
  <si>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</si>
  <si>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</si>
  <si>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</si>
  <si>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</si>
  <si>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</si>
  <si>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</si>
  <si>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</si>
  <si>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</si>
  <si>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</si>
  <si>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</si>
  <si>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</si>
  <si>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</si>
  <si>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</si>
  <si>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</si>
  <si>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</si>
  <si>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</si>
  <si>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</si>
  <si>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</si>
  <si>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</si>
  <si>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</si>
  <si>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 + KDN9)</t>
  </si>
  <si>
    <t>ACC</t>
  </si>
  <si>
    <t>Kế toán quản trị 2</t>
  </si>
  <si>
    <t>TS. Hồ Văn Nhàn</t>
  </si>
  <si>
    <t>Từ tuần 29 tới tuần 40</t>
  </si>
  <si>
    <t>Thứ 6</t>
  </si>
  <si>
    <t>GĐ: F
(21 NVL)</t>
  </si>
  <si>
    <t>Sinh viên bằng 1 tất cả các ngành</t>
  </si>
  <si>
    <t>KẾT THÚC MÔN</t>
  </si>
  <si>
    <t>MGT</t>
  </si>
  <si>
    <t>Quản trị chiến lược</t>
  </si>
  <si>
    <t>ThS. Đỗ Văn Tính</t>
  </si>
  <si>
    <t>Thứ 5</t>
  </si>
  <si>
    <t>TỔNG CỘNG</t>
  </si>
  <si>
    <t xml:space="preserve">Chuyên ngành: Kế toán - Kiểm toán (Lớp B17KKT1  + B17KKT9) </t>
  </si>
  <si>
    <r>
      <t xml:space="preserve">Phòng </t>
    </r>
    <r>
      <rPr>
        <b/>
        <sz val="10"/>
        <color indexed="8"/>
        <rFont val="Times New Roman"/>
        <family val="1"/>
      </rPr>
      <t>401</t>
    </r>
    <r>
      <rPr>
        <sz val="10"/>
        <color indexed="8"/>
        <rFont val="Times New Roman"/>
        <family val="1"/>
      </rPr>
      <t xml:space="preserve">
(182 NVL)</t>
    </r>
  </si>
  <si>
    <t>AUD</t>
  </si>
  <si>
    <t>Kiểm toán tài chính 1</t>
  </si>
  <si>
    <t>ThS. Phan Thanh Hải</t>
  </si>
  <si>
    <t>ThS. Trịnh Lê Tân</t>
  </si>
  <si>
    <r>
      <t xml:space="preserve">Phòng </t>
    </r>
    <r>
      <rPr>
        <b/>
        <sz val="10"/>
        <color indexed="8"/>
        <rFont val="Times New Roman"/>
        <family val="1"/>
      </rPr>
      <t xml:space="preserve">801 </t>
    </r>
    <r>
      <rPr>
        <b/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</si>
  <si>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>Chuyên ngành: Quản trị Doanh nghiệp (Lớp B17QTH1 + B17QTH2 + B17QTH5)</t>
  </si>
  <si>
    <t>ENG</t>
  </si>
  <si>
    <t>Anh Ngữ Trung Cấp 1</t>
  </si>
  <si>
    <t>ThS. Nguyễn Thị Bích Giang</t>
  </si>
  <si>
    <t>Từ tuần 30 tới tuần 40</t>
  </si>
  <si>
    <t>Sinh viên bằng 1 tất cả các ngành, Trừ bằng 1 ngành XHNV&amp;NN</t>
  </si>
  <si>
    <t>Ghép
 B17QTH12345</t>
  </si>
  <si>
    <t>MKT</t>
  </si>
  <si>
    <t>Quảng cáo và Chiêu thị</t>
  </si>
  <si>
    <t>ThS. Trần Thị Như Lâm</t>
  </si>
  <si>
    <t>GĐ: B
(21 NVL)</t>
  </si>
  <si>
    <t>MGO</t>
  </si>
  <si>
    <t>Các mô hình ra quyết định</t>
  </si>
  <si>
    <t>ThS. Nguyễn Huy Tuân</t>
  </si>
  <si>
    <t>Ghép
 B17QTH125</t>
  </si>
  <si>
    <t>OB</t>
  </si>
  <si>
    <t>Nghệ thuật lãnh đạo</t>
  </si>
  <si>
    <t>TS. Trương Văn Sinh (TG)</t>
  </si>
  <si>
    <t>Từ tuần34 tới tuần 40</t>
  </si>
  <si>
    <t>Chuyên ngành: Quản trị Doanh nghiệp (Lớp B17QTH3 + B17QTH4 + B17QTH9)</t>
  </si>
  <si>
    <t>GĐ: D 
(21 NVL)</t>
  </si>
  <si>
    <t>Ghép
 B17QTH349</t>
  </si>
  <si>
    <t>Sáng CN</t>
  </si>
  <si>
    <t>Từ tuần 35 tới tuần 40</t>
  </si>
  <si>
    <t>Chuyên ngành: Quản trị Du lịch - Dịch vụ (Lớp B17DLK1)</t>
  </si>
  <si>
    <t>TOU</t>
  </si>
  <si>
    <t>Quản Trị Vận Chuyển Khách DL</t>
  </si>
  <si>
    <t>ThS. Lê Tấn Thanh Tùng (TG)</t>
  </si>
  <si>
    <t>Phòng 1
(21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</si>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</sst>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9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color indexed="3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sz val="10"/>
      <color theme="1" tint="0.04998999834060669"/>
      <name val="Times New Roman"/>
      <family val="1"/>
    </font>
    <font>
      <sz val="10"/>
      <color theme="1"/>
      <name val="Times New Roman"/>
      <family val="1"/>
    </font>
    <font>
      <b/>
      <sz val="8"/>
      <color rgb="FF0033CC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2" fillId="32" borderId="7" applyNumberFormat="0" applyFont="0" applyAlignment="0" applyProtection="0"/>
    <xf numFmtId="0" fontId="65" fillId="27" borderId="8" applyNumberFormat="0" applyAlignment="0" applyProtection="0"/>
    <xf numFmtId="9" fontId="5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6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27" fillId="33" borderId="12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right" vertical="center"/>
    </xf>
    <xf numFmtId="0" fontId="33" fillId="33" borderId="13" xfId="0" applyFont="1" applyFill="1" applyBorder="1" applyAlignment="1">
      <alignment horizontal="left" vertical="center"/>
    </xf>
    <xf numFmtId="0" fontId="33" fillId="33" borderId="12" xfId="0" applyFont="1" applyFill="1" applyBorder="1" applyAlignment="1">
      <alignment horizontal="left" vertical="center"/>
    </xf>
    <xf numFmtId="0" fontId="33" fillId="33" borderId="12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70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27" fillId="33" borderId="15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right" vertical="center"/>
    </xf>
    <xf numFmtId="0" fontId="33" fillId="33" borderId="19" xfId="0" applyFont="1" applyFill="1" applyBorder="1" applyAlignment="1">
      <alignment horizontal="left" vertical="center"/>
    </xf>
    <xf numFmtId="0" fontId="33" fillId="33" borderId="15" xfId="0" applyFont="1" applyFill="1" applyBorder="1" applyAlignment="1">
      <alignment horizontal="left" vertical="center"/>
    </xf>
    <xf numFmtId="0" fontId="33" fillId="33" borderId="15" xfId="0" applyFont="1" applyFill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34" fillId="33" borderId="20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right" vertical="center"/>
    </xf>
    <xf numFmtId="0" fontId="33" fillId="33" borderId="22" xfId="0" applyFont="1" applyFill="1" applyBorder="1" applyAlignment="1">
      <alignment horizontal="left" vertical="center"/>
    </xf>
    <xf numFmtId="0" fontId="33" fillId="33" borderId="20" xfId="0" applyFont="1" applyFill="1" applyBorder="1" applyAlignment="1">
      <alignment horizontal="left" vertical="center"/>
    </xf>
    <xf numFmtId="0" fontId="33" fillId="33" borderId="20" xfId="0" applyFont="1" applyFill="1" applyBorder="1" applyAlignment="1">
      <alignment horizontal="left" vertical="center" wrapText="1"/>
    </xf>
    <xf numFmtId="0" fontId="29" fillId="33" borderId="20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center" wrapText="1"/>
    </xf>
    <xf numFmtId="0" fontId="34" fillId="33" borderId="11" xfId="0" applyFont="1" applyFill="1" applyBorder="1" applyAlignment="1">
      <alignment vertical="center" wrapText="1"/>
    </xf>
    <xf numFmtId="0" fontId="29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left" vertical="center"/>
    </xf>
    <xf numFmtId="0" fontId="38" fillId="33" borderId="18" xfId="0" applyFont="1" applyFill="1" applyBorder="1" applyAlignment="1">
      <alignment horizontal="left" vertical="center"/>
    </xf>
    <xf numFmtId="0" fontId="33" fillId="33" borderId="12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35" fillId="35" borderId="12" xfId="0" applyFont="1" applyFill="1" applyBorder="1" applyAlignment="1">
      <alignment horizontal="center" vertical="center" wrapText="1"/>
    </xf>
    <xf numFmtId="0" fontId="29" fillId="35" borderId="15" xfId="0" applyFont="1" applyFill="1" applyBorder="1" applyAlignment="1">
      <alignment horizontal="center" vertical="center"/>
    </xf>
    <xf numFmtId="0" fontId="71" fillId="35" borderId="15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left" vertical="center"/>
    </xf>
    <xf numFmtId="0" fontId="72" fillId="33" borderId="17" xfId="0" applyFont="1" applyFill="1" applyBorder="1" applyAlignment="1">
      <alignment horizontal="left" vertical="center"/>
    </xf>
    <xf numFmtId="0" fontId="72" fillId="33" borderId="18" xfId="0" applyFont="1" applyFill="1" applyBorder="1" applyAlignment="1">
      <alignment horizontal="left" vertical="center"/>
    </xf>
    <xf numFmtId="0" fontId="73" fillId="33" borderId="12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right" vertical="center"/>
    </xf>
    <xf numFmtId="0" fontId="74" fillId="33" borderId="13" xfId="0" applyFont="1" applyFill="1" applyBorder="1" applyAlignment="1">
      <alignment horizontal="left" vertical="center"/>
    </xf>
    <xf numFmtId="0" fontId="74" fillId="33" borderId="12" xfId="0" applyFont="1" applyFill="1" applyBorder="1" applyAlignment="1">
      <alignment horizontal="left" vertical="center"/>
    </xf>
    <xf numFmtId="0" fontId="74" fillId="33" borderId="12" xfId="0" applyFont="1" applyFill="1" applyBorder="1" applyAlignment="1">
      <alignment horizontal="left" vertical="center" wrapText="1"/>
    </xf>
    <xf numFmtId="0" fontId="75" fillId="33" borderId="12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right" vertical="center"/>
    </xf>
    <xf numFmtId="0" fontId="74" fillId="33" borderId="19" xfId="0" applyFont="1" applyFill="1" applyBorder="1" applyAlignment="1">
      <alignment horizontal="left" vertical="center"/>
    </xf>
    <xf numFmtId="0" fontId="74" fillId="33" borderId="15" xfId="0" applyFont="1" applyFill="1" applyBorder="1" applyAlignment="1">
      <alignment horizontal="left" vertical="center"/>
    </xf>
    <xf numFmtId="0" fontId="74" fillId="33" borderId="15" xfId="0" applyFont="1" applyFill="1" applyBorder="1" applyAlignment="1">
      <alignment horizontal="left" vertical="center" wrapText="1"/>
    </xf>
    <xf numFmtId="0" fontId="75" fillId="33" borderId="15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78" fillId="33" borderId="2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33" fillId="33" borderId="20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74" fillId="33" borderId="12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center" vertical="center"/>
    </xf>
    <xf numFmtId="0" fontId="73" fillId="35" borderId="12" xfId="0" applyFont="1" applyFill="1" applyBorder="1" applyAlignment="1">
      <alignment horizontal="center" vertical="center" wrapText="1"/>
    </xf>
    <xf numFmtId="0" fontId="75" fillId="35" borderId="15" xfId="0" applyFont="1" applyFill="1" applyBorder="1" applyAlignment="1">
      <alignment horizontal="center" vertical="center"/>
    </xf>
    <xf numFmtId="0" fontId="73" fillId="35" borderId="2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48" fillId="0" borderId="0" xfId="0" applyFont="1" applyAlignment="1" quotePrefix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left" vertical="center"/>
    </xf>
    <xf numFmtId="0" fontId="49" fillId="0" borderId="0" xfId="0" applyFont="1" applyAlignment="1" quotePrefix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0.%20B17%20(Dot%20hoc%2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ần 29"/>
      <sheetName val="Tuần 30"/>
      <sheetName val="Tuần 31"/>
      <sheetName val="Tuần 32"/>
      <sheetName val="Tuần 33"/>
      <sheetName val="Tuần 34"/>
      <sheetName val="Tuần 35"/>
      <sheetName val="Tuần 36"/>
      <sheetName val="Tuần 37"/>
      <sheetName val="Tuần 38"/>
      <sheetName val="Tuần 39"/>
      <sheetName val="Tuần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zoomScalePageLayoutView="0" workbookViewId="0" topLeftCell="A1">
      <selection activeCell="M34" sqref="M34:M35"/>
    </sheetView>
  </sheetViews>
  <sheetFormatPr defaultColWidth="9.00390625" defaultRowHeight="15.75"/>
  <cols>
    <col min="1" max="1" width="3.625" style="135" customWidth="1"/>
    <col min="2" max="2" width="4.125" style="135" customWidth="1"/>
    <col min="3" max="3" width="4.25390625" style="135" bestFit="1" customWidth="1"/>
    <col min="4" max="4" width="21.25390625" style="136" bestFit="1" customWidth="1"/>
    <col min="5" max="5" width="20.00390625" style="137" bestFit="1" customWidth="1"/>
    <col min="6" max="7" width="3.75390625" style="138" customWidth="1"/>
    <col min="8" max="8" width="5.125" style="136" customWidth="1"/>
    <col min="9" max="9" width="5.25390625" style="136" customWidth="1"/>
    <col min="10" max="10" width="6.75390625" style="136" customWidth="1"/>
    <col min="11" max="11" width="6.75390625" style="136" hidden="1" customWidth="1"/>
    <col min="12" max="12" width="8.125" style="136" customWidth="1"/>
    <col min="13" max="13" width="13.00390625" style="136" customWidth="1"/>
    <col min="14" max="14" width="22.625" style="139" customWidth="1"/>
    <col min="15" max="15" width="6.375" style="135" hidden="1" customWidth="1"/>
    <col min="16" max="16" width="12.25390625" style="135" customWidth="1"/>
    <col min="17" max="16384" width="9.00390625" style="136" customWidth="1"/>
  </cols>
  <sheetData>
    <row r="1" spans="1:16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1.7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3" customFormat="1" ht="21.7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6" customHeight="1">
      <c r="A4" s="7"/>
      <c r="B4" s="8"/>
      <c r="C4" s="8"/>
      <c r="E4" s="9"/>
      <c r="F4" s="10"/>
      <c r="G4" s="10"/>
      <c r="M4" s="11"/>
      <c r="N4" s="12"/>
      <c r="O4" s="13"/>
      <c r="P4" s="13"/>
    </row>
    <row r="5" spans="1:16" s="19" customFormat="1" ht="15.75" customHeight="1">
      <c r="A5" s="14" t="s">
        <v>6</v>
      </c>
      <c r="B5" s="15" t="s">
        <v>7</v>
      </c>
      <c r="C5" s="15"/>
      <c r="D5" s="16" t="s">
        <v>8</v>
      </c>
      <c r="E5" s="17" t="s">
        <v>9</v>
      </c>
      <c r="F5" s="14" t="s">
        <v>10</v>
      </c>
      <c r="G5" s="18"/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  <c r="N5" s="16" t="s">
        <v>17</v>
      </c>
      <c r="O5" s="16" t="s">
        <v>18</v>
      </c>
      <c r="P5" s="16" t="s">
        <v>19</v>
      </c>
    </row>
    <row r="6" spans="1:16" s="19" customFormat="1" ht="22.5" customHeight="1">
      <c r="A6" s="20"/>
      <c r="B6" s="21" t="s">
        <v>20</v>
      </c>
      <c r="C6" s="21" t="s">
        <v>21</v>
      </c>
      <c r="D6" s="22"/>
      <c r="E6" s="23"/>
      <c r="F6" s="24" t="s">
        <v>22</v>
      </c>
      <c r="G6" s="24" t="s">
        <v>23</v>
      </c>
      <c r="H6" s="22"/>
      <c r="I6" s="22"/>
      <c r="J6" s="22"/>
      <c r="K6" s="22"/>
      <c r="L6" s="22"/>
      <c r="M6" s="22"/>
      <c r="N6" s="22"/>
      <c r="O6" s="22"/>
      <c r="P6" s="22"/>
    </row>
    <row r="7" spans="1:16" s="28" customFormat="1" ht="18.75" customHeight="1">
      <c r="A7" s="25" t="s">
        <v>24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s="41" customFormat="1" ht="18.75" customHeight="1">
      <c r="A8" s="29">
        <v>1</v>
      </c>
      <c r="B8" s="30" t="s">
        <v>25</v>
      </c>
      <c r="C8" s="31">
        <v>303</v>
      </c>
      <c r="D8" s="32" t="s">
        <v>26</v>
      </c>
      <c r="E8" s="33" t="s">
        <v>27</v>
      </c>
      <c r="F8" s="34">
        <v>3</v>
      </c>
      <c r="G8" s="34"/>
      <c r="H8" s="35">
        <f>(F8+G8)*16</f>
        <v>48</v>
      </c>
      <c r="I8" s="35">
        <f>ROUND((H8*0.75),0)</f>
        <v>36</v>
      </c>
      <c r="J8" s="36" t="s">
        <v>28</v>
      </c>
      <c r="K8" s="37"/>
      <c r="L8" s="34" t="s">
        <v>29</v>
      </c>
      <c r="M8" s="38" t="s">
        <v>30</v>
      </c>
      <c r="N8" s="39" t="s">
        <v>31</v>
      </c>
      <c r="O8" s="37"/>
      <c r="P8" s="40" t="s">
        <v>32</v>
      </c>
    </row>
    <row r="9" spans="1:16" s="41" customFormat="1" ht="18.75" customHeight="1">
      <c r="A9" s="42"/>
      <c r="B9" s="43"/>
      <c r="C9" s="44"/>
      <c r="D9" s="45"/>
      <c r="E9" s="46"/>
      <c r="F9" s="47"/>
      <c r="G9" s="47"/>
      <c r="H9" s="48"/>
      <c r="I9" s="48"/>
      <c r="J9" s="49"/>
      <c r="K9" s="50"/>
      <c r="L9" s="47"/>
      <c r="M9" s="51"/>
      <c r="N9" s="52"/>
      <c r="O9" s="53"/>
      <c r="P9" s="54"/>
    </row>
    <row r="10" spans="1:16" s="41" customFormat="1" ht="18.75" customHeight="1">
      <c r="A10" s="29">
        <v>2</v>
      </c>
      <c r="B10" s="30" t="s">
        <v>33</v>
      </c>
      <c r="C10" s="31">
        <v>403</v>
      </c>
      <c r="D10" s="32" t="s">
        <v>34</v>
      </c>
      <c r="E10" s="33" t="s">
        <v>35</v>
      </c>
      <c r="F10" s="34">
        <v>3</v>
      </c>
      <c r="G10" s="34"/>
      <c r="H10" s="35">
        <f>(F10+G10)*16</f>
        <v>48</v>
      </c>
      <c r="I10" s="35">
        <f>ROUND((H10*0.75),0)</f>
        <v>36</v>
      </c>
      <c r="J10" s="36" t="s">
        <v>28</v>
      </c>
      <c r="K10" s="37"/>
      <c r="L10" s="34" t="s">
        <v>36</v>
      </c>
      <c r="M10" s="38" t="s">
        <v>30</v>
      </c>
      <c r="N10" s="39" t="s">
        <v>31</v>
      </c>
      <c r="O10" s="37"/>
      <c r="P10" s="36"/>
    </row>
    <row r="11" spans="1:16" s="41" customFormat="1" ht="18.75" customHeight="1">
      <c r="A11" s="55"/>
      <c r="B11" s="56"/>
      <c r="C11" s="57"/>
      <c r="D11" s="58"/>
      <c r="E11" s="59"/>
      <c r="F11" s="60"/>
      <c r="G11" s="60"/>
      <c r="H11" s="48"/>
      <c r="I11" s="48"/>
      <c r="J11" s="61"/>
      <c r="K11" s="53"/>
      <c r="L11" s="47"/>
      <c r="M11" s="51"/>
      <c r="N11" s="62"/>
      <c r="O11" s="53"/>
      <c r="P11" s="49"/>
    </row>
    <row r="12" spans="1:16" s="28" customFormat="1" ht="21" customHeight="1">
      <c r="A12" s="63"/>
      <c r="B12" s="64"/>
      <c r="C12" s="65"/>
      <c r="D12" s="66" t="s">
        <v>37</v>
      </c>
      <c r="E12" s="67"/>
      <c r="F12" s="68">
        <f>SUM(F8:F11)</f>
        <v>6</v>
      </c>
      <c r="G12" s="68">
        <f>SUM(G8:G11)</f>
        <v>0</v>
      </c>
      <c r="H12" s="63">
        <f>SUM(H8:H11)</f>
        <v>96</v>
      </c>
      <c r="I12" s="63">
        <f>SUM(I8:I11)</f>
        <v>72</v>
      </c>
      <c r="J12" s="69"/>
      <c r="K12" s="70" t="e">
        <f>SUM(#REF!)</f>
        <v>#REF!</v>
      </c>
      <c r="L12" s="69"/>
      <c r="M12" s="71"/>
      <c r="N12" s="72"/>
      <c r="O12" s="63"/>
      <c r="P12" s="73"/>
    </row>
    <row r="13" spans="1:16" s="28" customFormat="1" ht="21" customHeight="1">
      <c r="A13" s="74" t="s">
        <v>38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</row>
    <row r="14" spans="1:16" s="28" customFormat="1" ht="18.75" customHeight="1">
      <c r="A14" s="77">
        <v>1</v>
      </c>
      <c r="B14" s="30" t="s">
        <v>25</v>
      </c>
      <c r="C14" s="31">
        <v>303</v>
      </c>
      <c r="D14" s="32" t="s">
        <v>26</v>
      </c>
      <c r="E14" s="33" t="s">
        <v>27</v>
      </c>
      <c r="F14" s="34">
        <v>3</v>
      </c>
      <c r="G14" s="34"/>
      <c r="H14" s="35">
        <f>(F14+G14)*16</f>
        <v>48</v>
      </c>
      <c r="I14" s="35">
        <f>ROUND((H14*0.75),0)</f>
        <v>36</v>
      </c>
      <c r="J14" s="36" t="s">
        <v>28</v>
      </c>
      <c r="K14" s="78"/>
      <c r="L14" s="34" t="s">
        <v>36</v>
      </c>
      <c r="M14" s="79" t="s">
        <v>39</v>
      </c>
      <c r="N14" s="39" t="s">
        <v>31</v>
      </c>
      <c r="O14" s="37"/>
      <c r="P14" s="40" t="s">
        <v>32</v>
      </c>
    </row>
    <row r="15" spans="1:16" s="28" customFormat="1" ht="14.25" customHeight="1">
      <c r="A15" s="80"/>
      <c r="B15" s="43"/>
      <c r="C15" s="44"/>
      <c r="D15" s="45"/>
      <c r="E15" s="46"/>
      <c r="F15" s="47"/>
      <c r="G15" s="47"/>
      <c r="H15" s="48"/>
      <c r="I15" s="48"/>
      <c r="J15" s="49"/>
      <c r="K15" s="78"/>
      <c r="L15" s="47"/>
      <c r="M15" s="81"/>
      <c r="N15" s="52"/>
      <c r="O15" s="53"/>
      <c r="P15" s="54"/>
    </row>
    <row r="16" spans="1:16" s="28" customFormat="1" ht="14.25" customHeight="1">
      <c r="A16" s="77">
        <v>2</v>
      </c>
      <c r="B16" s="30" t="s">
        <v>40</v>
      </c>
      <c r="C16" s="31">
        <v>402</v>
      </c>
      <c r="D16" s="32" t="s">
        <v>41</v>
      </c>
      <c r="E16" s="33" t="s">
        <v>42</v>
      </c>
      <c r="F16" s="34">
        <v>3</v>
      </c>
      <c r="G16" s="34"/>
      <c r="H16" s="35">
        <f>(F16+G16)*16</f>
        <v>48</v>
      </c>
      <c r="I16" s="35">
        <f>ROUND((H16*0.75),0)</f>
        <v>36</v>
      </c>
      <c r="J16" s="36" t="s">
        <v>28</v>
      </c>
      <c r="K16" s="78"/>
      <c r="L16" s="82"/>
      <c r="M16" s="83"/>
      <c r="N16" s="39" t="s">
        <v>31</v>
      </c>
      <c r="O16" s="37"/>
      <c r="P16" s="36"/>
    </row>
    <row r="17" spans="1:16" s="28" customFormat="1" ht="18.75" customHeight="1">
      <c r="A17" s="80"/>
      <c r="B17" s="43"/>
      <c r="C17" s="44"/>
      <c r="D17" s="45"/>
      <c r="E17" s="46"/>
      <c r="F17" s="47"/>
      <c r="G17" s="47"/>
      <c r="H17" s="48"/>
      <c r="I17" s="48"/>
      <c r="J17" s="49"/>
      <c r="K17" s="78"/>
      <c r="L17" s="84"/>
      <c r="M17" s="85"/>
      <c r="N17" s="52"/>
      <c r="O17" s="53"/>
      <c r="P17" s="49"/>
    </row>
    <row r="18" spans="1:16" s="28" customFormat="1" ht="18.75" customHeight="1">
      <c r="A18" s="77">
        <v>3</v>
      </c>
      <c r="B18" s="30" t="s">
        <v>33</v>
      </c>
      <c r="C18" s="31">
        <v>403</v>
      </c>
      <c r="D18" s="32" t="s">
        <v>34</v>
      </c>
      <c r="E18" s="33" t="s">
        <v>43</v>
      </c>
      <c r="F18" s="34">
        <v>3</v>
      </c>
      <c r="G18" s="34"/>
      <c r="H18" s="35">
        <f>(F18+G18)*16</f>
        <v>48</v>
      </c>
      <c r="I18" s="35">
        <f>ROUND((H18*0.75),0)</f>
        <v>36</v>
      </c>
      <c r="J18" s="36" t="s">
        <v>28</v>
      </c>
      <c r="K18" s="78"/>
      <c r="L18" s="34" t="s">
        <v>29</v>
      </c>
      <c r="M18" s="79" t="s">
        <v>44</v>
      </c>
      <c r="N18" s="39" t="s">
        <v>31</v>
      </c>
      <c r="O18" s="37"/>
      <c r="P18" s="40" t="s">
        <v>32</v>
      </c>
    </row>
    <row r="19" spans="1:16" s="28" customFormat="1" ht="14.25" customHeight="1">
      <c r="A19" s="80"/>
      <c r="B19" s="43"/>
      <c r="C19" s="44"/>
      <c r="D19" s="45"/>
      <c r="E19" s="46"/>
      <c r="F19" s="47"/>
      <c r="G19" s="47"/>
      <c r="H19" s="48"/>
      <c r="I19" s="48"/>
      <c r="J19" s="49"/>
      <c r="K19" s="78"/>
      <c r="L19" s="47"/>
      <c r="M19" s="81"/>
      <c r="N19" s="52"/>
      <c r="O19" s="53"/>
      <c r="P19" s="54"/>
    </row>
    <row r="20" spans="1:16" s="28" customFormat="1" ht="21" customHeight="1">
      <c r="A20" s="63"/>
      <c r="B20" s="64"/>
      <c r="C20" s="65"/>
      <c r="D20" s="66" t="s">
        <v>37</v>
      </c>
      <c r="E20" s="67"/>
      <c r="F20" s="68">
        <f>SUM(F14:F19)</f>
        <v>9</v>
      </c>
      <c r="G20" s="68">
        <f>SUM(G14:G19)</f>
        <v>0</v>
      </c>
      <c r="H20" s="63">
        <f>SUM(H14:H19)</f>
        <v>144</v>
      </c>
      <c r="I20" s="63">
        <f>SUM(I14:I19)</f>
        <v>108</v>
      </c>
      <c r="J20" s="69"/>
      <c r="K20" s="70" t="e">
        <f>SUM(#REF!)</f>
        <v>#REF!</v>
      </c>
      <c r="L20" s="69"/>
      <c r="M20" s="71"/>
      <c r="N20" s="72"/>
      <c r="O20" s="63"/>
      <c r="P20" s="73"/>
    </row>
    <row r="21" spans="1:16" s="28" customFormat="1" ht="21" customHeight="1">
      <c r="A21" s="86" t="s">
        <v>45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8"/>
    </row>
    <row r="22" spans="1:16" s="28" customFormat="1" ht="21.75" customHeight="1">
      <c r="A22" s="89">
        <v>1</v>
      </c>
      <c r="B22" s="90" t="s">
        <v>46</v>
      </c>
      <c r="C22" s="91">
        <v>201</v>
      </c>
      <c r="D22" s="92" t="s">
        <v>47</v>
      </c>
      <c r="E22" s="93" t="s">
        <v>48</v>
      </c>
      <c r="F22" s="94">
        <v>2</v>
      </c>
      <c r="G22" s="94"/>
      <c r="H22" s="95">
        <f>(F22+G22)*16</f>
        <v>32</v>
      </c>
      <c r="I22" s="95">
        <f>ROUND((H22*0.75),0)</f>
        <v>24</v>
      </c>
      <c r="J22" s="96" t="s">
        <v>49</v>
      </c>
      <c r="K22" s="97"/>
      <c r="L22" s="82"/>
      <c r="M22" s="83"/>
      <c r="N22" s="98" t="s">
        <v>50</v>
      </c>
      <c r="O22" s="99"/>
      <c r="P22" s="96" t="s">
        <v>51</v>
      </c>
    </row>
    <row r="23" spans="1:16" s="28" customFormat="1" ht="15" customHeight="1">
      <c r="A23" s="100"/>
      <c r="B23" s="101" t="s">
        <v>46</v>
      </c>
      <c r="C23" s="102">
        <v>201</v>
      </c>
      <c r="D23" s="103" t="s">
        <v>47</v>
      </c>
      <c r="E23" s="104"/>
      <c r="F23" s="105"/>
      <c r="G23" s="105"/>
      <c r="H23" s="106"/>
      <c r="I23" s="106"/>
      <c r="J23" s="107"/>
      <c r="K23" s="97"/>
      <c r="L23" s="84"/>
      <c r="M23" s="85"/>
      <c r="N23" s="108"/>
      <c r="O23" s="109"/>
      <c r="P23" s="107"/>
    </row>
    <row r="24" spans="1:16" s="28" customFormat="1" ht="19.5" customHeight="1">
      <c r="A24" s="77">
        <v>2</v>
      </c>
      <c r="B24" s="30" t="s">
        <v>52</v>
      </c>
      <c r="C24" s="31">
        <v>364</v>
      </c>
      <c r="D24" s="32" t="s">
        <v>53</v>
      </c>
      <c r="E24" s="33" t="s">
        <v>54</v>
      </c>
      <c r="F24" s="34">
        <v>3</v>
      </c>
      <c r="G24" s="34"/>
      <c r="H24" s="35">
        <f>(F24+G24)*16</f>
        <v>48</v>
      </c>
      <c r="I24" s="35">
        <f>ROUND((H24*0.75),0)</f>
        <v>36</v>
      </c>
      <c r="J24" s="36" t="s">
        <v>28</v>
      </c>
      <c r="K24" s="78"/>
      <c r="L24" s="34" t="s">
        <v>29</v>
      </c>
      <c r="M24" s="110" t="s">
        <v>55</v>
      </c>
      <c r="N24" s="39" t="s">
        <v>31</v>
      </c>
      <c r="O24" s="37"/>
      <c r="P24" s="40" t="s">
        <v>32</v>
      </c>
    </row>
    <row r="25" spans="1:16" s="28" customFormat="1" ht="13.5" customHeight="1">
      <c r="A25" s="111"/>
      <c r="B25" s="56"/>
      <c r="C25" s="57"/>
      <c r="D25" s="58"/>
      <c r="E25" s="59"/>
      <c r="F25" s="60"/>
      <c r="G25" s="60"/>
      <c r="H25" s="48"/>
      <c r="I25" s="48"/>
      <c r="J25" s="61"/>
      <c r="K25" s="78"/>
      <c r="L25" s="47"/>
      <c r="M25" s="112"/>
      <c r="N25" s="62"/>
      <c r="O25" s="53"/>
      <c r="P25" s="54"/>
    </row>
    <row r="26" spans="1:16" s="28" customFormat="1" ht="19.5" customHeight="1">
      <c r="A26" s="77">
        <v>3</v>
      </c>
      <c r="B26" s="30" t="s">
        <v>56</v>
      </c>
      <c r="C26" s="31">
        <v>403</v>
      </c>
      <c r="D26" s="32" t="s">
        <v>57</v>
      </c>
      <c r="E26" s="33" t="s">
        <v>58</v>
      </c>
      <c r="F26" s="34">
        <v>3</v>
      </c>
      <c r="G26" s="34"/>
      <c r="H26" s="35">
        <f>(F26+G26)*16</f>
        <v>48</v>
      </c>
      <c r="I26" s="35">
        <f>ROUND((H26*0.75),0)</f>
        <v>36</v>
      </c>
      <c r="J26" s="36" t="s">
        <v>28</v>
      </c>
      <c r="K26" s="78"/>
      <c r="L26" s="34" t="s">
        <v>36</v>
      </c>
      <c r="M26" s="110" t="s">
        <v>55</v>
      </c>
      <c r="N26" s="39" t="s">
        <v>31</v>
      </c>
      <c r="O26" s="37"/>
      <c r="P26" s="36" t="s">
        <v>59</v>
      </c>
    </row>
    <row r="27" spans="1:16" s="28" customFormat="1" ht="12" customHeight="1">
      <c r="A27" s="80"/>
      <c r="B27" s="43" t="s">
        <v>56</v>
      </c>
      <c r="C27" s="44">
        <v>403</v>
      </c>
      <c r="D27" s="45" t="s">
        <v>57</v>
      </c>
      <c r="E27" s="46"/>
      <c r="F27" s="47"/>
      <c r="G27" s="47"/>
      <c r="H27" s="48"/>
      <c r="I27" s="48"/>
      <c r="J27" s="49"/>
      <c r="K27" s="78"/>
      <c r="L27" s="47"/>
      <c r="M27" s="112"/>
      <c r="N27" s="52"/>
      <c r="O27" s="53"/>
      <c r="P27" s="49"/>
    </row>
    <row r="28" spans="1:16" s="28" customFormat="1" ht="19.5" customHeight="1">
      <c r="A28" s="113">
        <v>4</v>
      </c>
      <c r="B28" s="90" t="s">
        <v>60</v>
      </c>
      <c r="C28" s="91">
        <v>403</v>
      </c>
      <c r="D28" s="92" t="s">
        <v>61</v>
      </c>
      <c r="E28" s="93" t="s">
        <v>62</v>
      </c>
      <c r="F28" s="94">
        <v>2</v>
      </c>
      <c r="G28" s="94"/>
      <c r="H28" s="95">
        <f>(F28+G28)*16</f>
        <v>32</v>
      </c>
      <c r="I28" s="95">
        <f>ROUND((H28*0.75),0)</f>
        <v>24</v>
      </c>
      <c r="J28" s="96" t="s">
        <v>63</v>
      </c>
      <c r="K28" s="97"/>
      <c r="L28" s="82"/>
      <c r="M28" s="83"/>
      <c r="N28" s="98" t="s">
        <v>31</v>
      </c>
      <c r="O28" s="99"/>
      <c r="P28" s="96" t="s">
        <v>59</v>
      </c>
    </row>
    <row r="29" spans="1:16" s="28" customFormat="1" ht="13.5" customHeight="1">
      <c r="A29" s="114"/>
      <c r="B29" s="101" t="s">
        <v>60</v>
      </c>
      <c r="C29" s="102">
        <v>403</v>
      </c>
      <c r="D29" s="103" t="s">
        <v>61</v>
      </c>
      <c r="E29" s="104"/>
      <c r="F29" s="105"/>
      <c r="G29" s="105"/>
      <c r="H29" s="106"/>
      <c r="I29" s="106"/>
      <c r="J29" s="107"/>
      <c r="K29" s="97"/>
      <c r="L29" s="84"/>
      <c r="M29" s="85"/>
      <c r="N29" s="108"/>
      <c r="O29" s="109"/>
      <c r="P29" s="107"/>
    </row>
    <row r="30" spans="1:16" s="28" customFormat="1" ht="15.75" customHeight="1">
      <c r="A30" s="63"/>
      <c r="B30" s="64"/>
      <c r="C30" s="65"/>
      <c r="D30" s="66" t="s">
        <v>37</v>
      </c>
      <c r="E30" s="67"/>
      <c r="F30" s="68">
        <f>SUM(F24:F29)</f>
        <v>8</v>
      </c>
      <c r="G30" s="68">
        <v>0</v>
      </c>
      <c r="H30" s="63">
        <f>SUM(H24:H29)</f>
        <v>128</v>
      </c>
      <c r="I30" s="63">
        <f>SUM(I24:I29)</f>
        <v>96</v>
      </c>
      <c r="J30" s="69"/>
      <c r="K30" s="70"/>
      <c r="L30" s="69"/>
      <c r="M30" s="71"/>
      <c r="N30" s="72"/>
      <c r="O30" s="63"/>
      <c r="P30" s="73"/>
    </row>
    <row r="31" spans="1:16" s="28" customFormat="1" ht="18" customHeight="1">
      <c r="A31" s="86" t="s">
        <v>64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8"/>
    </row>
    <row r="32" spans="1:16" s="28" customFormat="1" ht="21.75" customHeight="1">
      <c r="A32" s="89">
        <v>1</v>
      </c>
      <c r="B32" s="90" t="s">
        <v>46</v>
      </c>
      <c r="C32" s="91">
        <v>201</v>
      </c>
      <c r="D32" s="92" t="s">
        <v>47</v>
      </c>
      <c r="E32" s="93" t="s">
        <v>48</v>
      </c>
      <c r="F32" s="94">
        <v>2</v>
      </c>
      <c r="G32" s="94"/>
      <c r="H32" s="95">
        <f>(F32+G32)*16</f>
        <v>32</v>
      </c>
      <c r="I32" s="95">
        <f>ROUND((H32*0.75),0)</f>
        <v>24</v>
      </c>
      <c r="J32" s="96" t="s">
        <v>49</v>
      </c>
      <c r="K32" s="97"/>
      <c r="L32" s="82"/>
      <c r="M32" s="83"/>
      <c r="N32" s="98" t="s">
        <v>50</v>
      </c>
      <c r="O32" s="99"/>
      <c r="P32" s="96" t="s">
        <v>51</v>
      </c>
    </row>
    <row r="33" spans="1:16" s="28" customFormat="1" ht="15" customHeight="1">
      <c r="A33" s="100"/>
      <c r="B33" s="101" t="s">
        <v>46</v>
      </c>
      <c r="C33" s="102">
        <v>201</v>
      </c>
      <c r="D33" s="103" t="s">
        <v>47</v>
      </c>
      <c r="E33" s="104"/>
      <c r="F33" s="105"/>
      <c r="G33" s="105"/>
      <c r="H33" s="106"/>
      <c r="I33" s="106"/>
      <c r="J33" s="107"/>
      <c r="K33" s="97"/>
      <c r="L33" s="84"/>
      <c r="M33" s="85"/>
      <c r="N33" s="108"/>
      <c r="O33" s="109"/>
      <c r="P33" s="107"/>
    </row>
    <row r="34" spans="1:16" s="28" customFormat="1" ht="21" customHeight="1">
      <c r="A34" s="77">
        <v>2</v>
      </c>
      <c r="B34" s="30" t="s">
        <v>56</v>
      </c>
      <c r="C34" s="31">
        <v>403</v>
      </c>
      <c r="D34" s="32" t="s">
        <v>57</v>
      </c>
      <c r="E34" s="33" t="s">
        <v>58</v>
      </c>
      <c r="F34" s="34">
        <v>3</v>
      </c>
      <c r="G34" s="34"/>
      <c r="H34" s="35">
        <f>(F34+G34)*16</f>
        <v>48</v>
      </c>
      <c r="I34" s="35">
        <f>ROUND((H34*0.75),0)</f>
        <v>36</v>
      </c>
      <c r="J34" s="36" t="s">
        <v>28</v>
      </c>
      <c r="K34" s="78"/>
      <c r="L34" s="115" t="s">
        <v>29</v>
      </c>
      <c r="M34" s="116" t="s">
        <v>65</v>
      </c>
      <c r="N34" s="39" t="s">
        <v>31</v>
      </c>
      <c r="O34" s="37"/>
      <c r="P34" s="36" t="s">
        <v>66</v>
      </c>
    </row>
    <row r="35" spans="1:16" s="28" customFormat="1" ht="21" customHeight="1">
      <c r="A35" s="80"/>
      <c r="B35" s="43" t="s">
        <v>56</v>
      </c>
      <c r="C35" s="44">
        <v>403</v>
      </c>
      <c r="D35" s="45" t="s">
        <v>57</v>
      </c>
      <c r="E35" s="46"/>
      <c r="F35" s="47"/>
      <c r="G35" s="47"/>
      <c r="H35" s="48"/>
      <c r="I35" s="48"/>
      <c r="J35" s="49"/>
      <c r="K35" s="78"/>
      <c r="L35" s="115" t="s">
        <v>67</v>
      </c>
      <c r="M35" s="117"/>
      <c r="N35" s="52"/>
      <c r="O35" s="53"/>
      <c r="P35" s="49"/>
    </row>
    <row r="36" spans="1:16" s="28" customFormat="1" ht="21" customHeight="1">
      <c r="A36" s="113">
        <v>3</v>
      </c>
      <c r="B36" s="90" t="s">
        <v>60</v>
      </c>
      <c r="C36" s="91">
        <v>403</v>
      </c>
      <c r="D36" s="92" t="s">
        <v>61</v>
      </c>
      <c r="E36" s="93" t="s">
        <v>62</v>
      </c>
      <c r="F36" s="94">
        <v>2</v>
      </c>
      <c r="G36" s="94"/>
      <c r="H36" s="95">
        <f>(F36+G36)*16</f>
        <v>32</v>
      </c>
      <c r="I36" s="95">
        <f>ROUND((H36*0.75),0)</f>
        <v>24</v>
      </c>
      <c r="J36" s="96" t="s">
        <v>68</v>
      </c>
      <c r="K36" s="97"/>
      <c r="L36" s="118"/>
      <c r="M36" s="119"/>
      <c r="N36" s="98" t="s">
        <v>31</v>
      </c>
      <c r="O36" s="99"/>
      <c r="P36" s="96" t="s">
        <v>66</v>
      </c>
    </row>
    <row r="37" spans="1:16" s="28" customFormat="1" ht="13.5" customHeight="1">
      <c r="A37" s="114"/>
      <c r="B37" s="101" t="s">
        <v>60</v>
      </c>
      <c r="C37" s="102">
        <v>403</v>
      </c>
      <c r="D37" s="103" t="s">
        <v>61</v>
      </c>
      <c r="E37" s="104"/>
      <c r="F37" s="105"/>
      <c r="G37" s="105"/>
      <c r="H37" s="106"/>
      <c r="I37" s="106"/>
      <c r="J37" s="107"/>
      <c r="K37" s="97"/>
      <c r="L37" s="120"/>
      <c r="M37" s="121"/>
      <c r="N37" s="108"/>
      <c r="O37" s="109"/>
      <c r="P37" s="107"/>
    </row>
    <row r="38" spans="1:16" s="28" customFormat="1" ht="21" customHeight="1">
      <c r="A38" s="63"/>
      <c r="B38" s="64"/>
      <c r="C38" s="65"/>
      <c r="D38" s="66" t="s">
        <v>37</v>
      </c>
      <c r="E38" s="67"/>
      <c r="F38" s="68">
        <f>SUM(F34:F37)</f>
        <v>5</v>
      </c>
      <c r="G38" s="68">
        <f>SUM(G34:G37)</f>
        <v>0</v>
      </c>
      <c r="H38" s="63">
        <f>SUM(H34:H37)</f>
        <v>80</v>
      </c>
      <c r="I38" s="63">
        <f>SUM(I34:I37)</f>
        <v>60</v>
      </c>
      <c r="J38" s="69"/>
      <c r="K38" s="70"/>
      <c r="L38" s="69"/>
      <c r="M38" s="71"/>
      <c r="N38" s="72"/>
      <c r="O38" s="63"/>
      <c r="P38" s="73"/>
    </row>
    <row r="39" spans="1:16" s="28" customFormat="1" ht="21" customHeight="1">
      <c r="A39" s="74" t="s">
        <v>69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</row>
    <row r="40" spans="1:16" s="28" customFormat="1" ht="21" customHeight="1">
      <c r="A40" s="77">
        <v>1</v>
      </c>
      <c r="B40" s="30" t="s">
        <v>70</v>
      </c>
      <c r="C40" s="31">
        <v>405</v>
      </c>
      <c r="D40" s="32" t="s">
        <v>71</v>
      </c>
      <c r="E40" s="33" t="s">
        <v>72</v>
      </c>
      <c r="F40" s="34">
        <v>2</v>
      </c>
      <c r="G40" s="34"/>
      <c r="H40" s="35">
        <f>(F40+G40)*16</f>
        <v>32</v>
      </c>
      <c r="I40" s="35">
        <f>ROUND((H40*0.75),0)</f>
        <v>24</v>
      </c>
      <c r="J40" s="36" t="s">
        <v>68</v>
      </c>
      <c r="K40" s="78"/>
      <c r="L40" s="122" t="s">
        <v>29</v>
      </c>
      <c r="M40" s="110" t="s">
        <v>73</v>
      </c>
      <c r="N40" s="39" t="s">
        <v>31</v>
      </c>
      <c r="O40" s="37"/>
      <c r="P40" s="36"/>
    </row>
    <row r="41" spans="1:16" s="28" customFormat="1" ht="14.25" customHeight="1">
      <c r="A41" s="80"/>
      <c r="B41" s="43" t="s">
        <v>70</v>
      </c>
      <c r="C41" s="44">
        <v>405</v>
      </c>
      <c r="D41" s="45" t="s">
        <v>71</v>
      </c>
      <c r="E41" s="46"/>
      <c r="F41" s="47"/>
      <c r="G41" s="47"/>
      <c r="H41" s="48"/>
      <c r="I41" s="48"/>
      <c r="J41" s="49"/>
      <c r="K41" s="78"/>
      <c r="L41" s="123"/>
      <c r="M41" s="124"/>
      <c r="N41" s="52"/>
      <c r="O41" s="53"/>
      <c r="P41" s="49"/>
    </row>
    <row r="42" spans="1:16" s="28" customFormat="1" ht="21" customHeight="1">
      <c r="A42" s="125"/>
      <c r="B42" s="126"/>
      <c r="C42" s="127"/>
      <c r="D42" s="128" t="s">
        <v>37</v>
      </c>
      <c r="E42" s="67"/>
      <c r="F42" s="129">
        <f>SUM(F40:F41)</f>
        <v>2</v>
      </c>
      <c r="G42" s="129">
        <f>SUM(G40:G41)</f>
        <v>0</v>
      </c>
      <c r="H42" s="125">
        <f>SUM(H40:H41)</f>
        <v>32</v>
      </c>
      <c r="I42" s="125">
        <f>SUM(I40:I41)</f>
        <v>24</v>
      </c>
      <c r="J42" s="130"/>
      <c r="K42" s="131" t="e">
        <f>SUM(#REF!)</f>
        <v>#REF!</v>
      </c>
      <c r="L42" s="130"/>
      <c r="M42" s="132"/>
      <c r="N42" s="133"/>
      <c r="O42" s="125"/>
      <c r="P42" s="134"/>
    </row>
    <row r="43" ht="8.25" customHeight="1"/>
    <row r="44" spans="1:16" s="143" customFormat="1" ht="12.75" customHeight="1">
      <c r="A44" s="140" t="s">
        <v>74</v>
      </c>
      <c r="B44" s="141"/>
      <c r="C44" s="142"/>
      <c r="E44" s="144"/>
      <c r="F44" s="145"/>
      <c r="G44" s="145"/>
      <c r="I44" s="1" t="s">
        <v>75</v>
      </c>
      <c r="J44" s="1"/>
      <c r="K44" s="1"/>
      <c r="L44" s="1"/>
      <c r="N44" s="1" t="s">
        <v>76</v>
      </c>
      <c r="O44" s="1"/>
      <c r="P44" s="1"/>
    </row>
    <row r="45" spans="1:16" s="143" customFormat="1" ht="13.5">
      <c r="A45" s="141"/>
      <c r="B45" s="146" t="s">
        <v>77</v>
      </c>
      <c r="C45" s="141"/>
      <c r="E45" s="147"/>
      <c r="F45" s="145"/>
      <c r="G45" s="145"/>
      <c r="I45" s="148" t="s">
        <v>78</v>
      </c>
      <c r="J45" s="148"/>
      <c r="K45" s="148"/>
      <c r="L45" s="148"/>
      <c r="N45" s="149" t="s">
        <v>78</v>
      </c>
      <c r="O45" s="149"/>
      <c r="P45" s="149"/>
    </row>
    <row r="46" spans="1:16" s="143" customFormat="1" ht="13.5">
      <c r="A46" s="141"/>
      <c r="B46" s="150" t="s">
        <v>79</v>
      </c>
      <c r="C46" s="141"/>
      <c r="E46" s="147"/>
      <c r="F46" s="145"/>
      <c r="G46" s="145"/>
      <c r="L46" s="142"/>
      <c r="N46" s="145"/>
      <c r="O46" s="142"/>
      <c r="P46" s="142"/>
    </row>
    <row r="47" spans="1:14" s="143" customFormat="1" ht="17.25" customHeight="1">
      <c r="A47" s="141"/>
      <c r="B47" s="151" t="s">
        <v>80</v>
      </c>
      <c r="C47" s="142"/>
      <c r="E47" s="144"/>
      <c r="F47" s="145"/>
      <c r="G47" s="145"/>
      <c r="N47" s="145"/>
    </row>
    <row r="48" spans="1:16" ht="15.75" customHeight="1">
      <c r="A48" s="141"/>
      <c r="I48" s="1" t="s">
        <v>81</v>
      </c>
      <c r="J48" s="1"/>
      <c r="K48" s="1"/>
      <c r="L48" s="1"/>
      <c r="N48" s="1" t="s">
        <v>82</v>
      </c>
      <c r="O48" s="1"/>
      <c r="P48" s="1"/>
    </row>
  </sheetData>
  <sheetProtection/>
  <mergeCells count="232">
    <mergeCell ref="I45:L45"/>
    <mergeCell ref="N45:P45"/>
    <mergeCell ref="I48:L48"/>
    <mergeCell ref="N48:P48"/>
    <mergeCell ref="N40:N41"/>
    <mergeCell ref="O40:O41"/>
    <mergeCell ref="P40:P41"/>
    <mergeCell ref="B42:C42"/>
    <mergeCell ref="I44:L44"/>
    <mergeCell ref="N44:P44"/>
    <mergeCell ref="G40:G41"/>
    <mergeCell ref="H40:H41"/>
    <mergeCell ref="I40:I41"/>
    <mergeCell ref="J40:J41"/>
    <mergeCell ref="L40:L41"/>
    <mergeCell ref="M40:M41"/>
    <mergeCell ref="A40:A41"/>
    <mergeCell ref="B40:B41"/>
    <mergeCell ref="C40:C41"/>
    <mergeCell ref="D40:D41"/>
    <mergeCell ref="E40:E41"/>
    <mergeCell ref="F40:F41"/>
    <mergeCell ref="M36:M37"/>
    <mergeCell ref="N36:N37"/>
    <mergeCell ref="O36:O37"/>
    <mergeCell ref="P36:P37"/>
    <mergeCell ref="B38:C38"/>
    <mergeCell ref="A39:P39"/>
    <mergeCell ref="F36:F37"/>
    <mergeCell ref="G36:G37"/>
    <mergeCell ref="H36:H37"/>
    <mergeCell ref="I36:I37"/>
    <mergeCell ref="J36:J37"/>
    <mergeCell ref="L36:L37"/>
    <mergeCell ref="J34:J35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I32:I33"/>
    <mergeCell ref="J32:J33"/>
    <mergeCell ref="L32:L33"/>
    <mergeCell ref="M32:M33"/>
    <mergeCell ref="N32:N33"/>
    <mergeCell ref="O32:O33"/>
    <mergeCell ref="B30:C30"/>
    <mergeCell ref="A31:P31"/>
    <mergeCell ref="A32:A33"/>
    <mergeCell ref="B32:B33"/>
    <mergeCell ref="C32:C33"/>
    <mergeCell ref="D32:D33"/>
    <mergeCell ref="E32:E33"/>
    <mergeCell ref="F32:F33"/>
    <mergeCell ref="G32:G33"/>
    <mergeCell ref="H32:H33"/>
    <mergeCell ref="J28:J29"/>
    <mergeCell ref="L28:L29"/>
    <mergeCell ref="M28:M29"/>
    <mergeCell ref="N28:N29"/>
    <mergeCell ref="O28:O29"/>
    <mergeCell ref="P28:P29"/>
    <mergeCell ref="P26:P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L26:L27"/>
    <mergeCell ref="M26:M27"/>
    <mergeCell ref="N26:N27"/>
    <mergeCell ref="O26:O27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L24:L25"/>
    <mergeCell ref="M24:M25"/>
    <mergeCell ref="N24:N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L22:L23"/>
    <mergeCell ref="M22:M23"/>
    <mergeCell ref="O18:O19"/>
    <mergeCell ref="P18:P19"/>
    <mergeCell ref="B20:C20"/>
    <mergeCell ref="A21:P21"/>
    <mergeCell ref="A22:A23"/>
    <mergeCell ref="B22:B23"/>
    <mergeCell ref="C22:C23"/>
    <mergeCell ref="D22:D23"/>
    <mergeCell ref="E22:E23"/>
    <mergeCell ref="F22:F23"/>
    <mergeCell ref="H18:H19"/>
    <mergeCell ref="I18:I19"/>
    <mergeCell ref="J18:J19"/>
    <mergeCell ref="L18:L19"/>
    <mergeCell ref="M18:M19"/>
    <mergeCell ref="N18:N19"/>
    <mergeCell ref="N16:N17"/>
    <mergeCell ref="O16:O17"/>
    <mergeCell ref="P16:P17"/>
    <mergeCell ref="A18:A19"/>
    <mergeCell ref="B18:B19"/>
    <mergeCell ref="C18:C19"/>
    <mergeCell ref="D18:D19"/>
    <mergeCell ref="E18:E19"/>
    <mergeCell ref="F18:F19"/>
    <mergeCell ref="G18:G19"/>
    <mergeCell ref="G16:G17"/>
    <mergeCell ref="H16:H17"/>
    <mergeCell ref="I16:I17"/>
    <mergeCell ref="J16:J17"/>
    <mergeCell ref="L16:L17"/>
    <mergeCell ref="M16:M17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F14:F15"/>
    <mergeCell ref="G14:G15"/>
    <mergeCell ref="H14:H15"/>
    <mergeCell ref="I14:I15"/>
    <mergeCell ref="J14:J15"/>
    <mergeCell ref="L14:L15"/>
    <mergeCell ref="N10:N11"/>
    <mergeCell ref="O10:O11"/>
    <mergeCell ref="P10:P11"/>
    <mergeCell ref="B12:C12"/>
    <mergeCell ref="A13:P13"/>
    <mergeCell ref="A14:A15"/>
    <mergeCell ref="B14:B15"/>
    <mergeCell ref="C14:C15"/>
    <mergeCell ref="D14:D15"/>
    <mergeCell ref="E14:E15"/>
    <mergeCell ref="H10:H11"/>
    <mergeCell ref="I10:I11"/>
    <mergeCell ref="J10:J11"/>
    <mergeCell ref="K10:K11"/>
    <mergeCell ref="L10:L11"/>
    <mergeCell ref="M10:M11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8:H9"/>
    <mergeCell ref="I8:I9"/>
    <mergeCell ref="J8:J9"/>
    <mergeCell ref="K8:K9"/>
    <mergeCell ref="L8:L9"/>
    <mergeCell ref="M8:M9"/>
    <mergeCell ref="O5:O6"/>
    <mergeCell ref="P5:P6"/>
    <mergeCell ref="A7:P7"/>
    <mergeCell ref="A8:A9"/>
    <mergeCell ref="B8:B9"/>
    <mergeCell ref="C8:C9"/>
    <mergeCell ref="D8:D9"/>
    <mergeCell ref="E8:E9"/>
    <mergeCell ref="F8:F9"/>
    <mergeCell ref="G8:G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P1"/>
    <mergeCell ref="A2:D2"/>
    <mergeCell ref="E2:P2"/>
    <mergeCell ref="A3:D3"/>
    <mergeCell ref="E3:P3"/>
  </mergeCells>
  <printOptions horizontalCentered="1"/>
  <pageMargins left="0.196850393700787" right="0.196850393700787" top="0.71" bottom="0.38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2013-05-02T06:24:46Z</dcterms:created>
  <dcterms:modified xsi:type="dcterms:W3CDTF">2013-05-02T06:24:58Z</dcterms:modified>
  <cp:category/>
  <cp:version/>
  <cp:contentType/>
  <cp:contentStatus/>
</cp:coreProperties>
</file>