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3" sheetId="1" r:id="rId1"/>
  </sheets>
  <externalReferences>
    <externalReference r:id="rId4"/>
  </externalReferences>
  <definedNames>
    <definedName name="_xlnm.Print_Area" localSheetId="0">'Tuan 3'!$A$1:$P$53</definedName>
    <definedName name="_xlnm.Print_Titles" localSheetId="0">'Tuan 3'!$1:$6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ThanhPV</author>
  </authors>
  <commentList>
    <comment ref="D14" authorId="0">
      <text>
        <r>
          <rPr>
            <b/>
            <sz val="9"/>
            <rFont val="Tahoma"/>
            <family val="2"/>
          </rPr>
          <t>Ghép B16KKT+QTC+DLK</t>
        </r>
      </text>
    </comment>
    <comment ref="D20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20" authorId="0">
      <text>
        <r>
          <rPr>
            <b/>
            <sz val="9"/>
            <rFont val="Tahoma"/>
            <family val="2"/>
          </rPr>
          <t>0905.889.226</t>
        </r>
      </text>
    </comment>
    <comment ref="D26" authorId="1">
      <text>
        <r>
          <rPr>
            <b/>
            <sz val="9"/>
            <rFont val="Tahoma"/>
            <family val="2"/>
          </rPr>
          <t xml:space="preserve">Thẩm định tín dụng (BNK - 413) </t>
        </r>
      </text>
    </comment>
    <comment ref="D42" authorId="0">
      <text>
        <r>
          <rPr>
            <b/>
            <sz val="9"/>
            <rFont val="Tahoma"/>
            <family val="2"/>
          </rPr>
          <t>Ghép B16KKT+QTC+DLK</t>
        </r>
      </text>
    </comment>
    <comment ref="E42" authorId="0">
      <text>
        <r>
          <rPr>
            <b/>
            <sz val="9"/>
            <rFont val="Tahoma"/>
            <family val="2"/>
          </rPr>
          <t>0983.494.378</t>
        </r>
      </text>
    </comment>
  </commentList>
</comments>
</file>

<file path=xl/sharedStrings.xml><?xml version="1.0" encoding="utf-8"?>
<sst xmlns="http://schemas.openxmlformats.org/spreadsheetml/2006/main" count="173" uniqueCount="87">
  <si>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</si>
  <si>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</si>
  <si>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</si>
  <si>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20/08/2012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8"/>
        <rFont val="Times New Roman"/>
        <family val="1"/>
      </rPr>
      <t>26</t>
    </r>
    <r>
      <rPr>
        <b/>
        <i/>
        <sz val="14"/>
        <color indexed="12"/>
        <rFont val="Times New Roman"/>
        <family val="1"/>
      </rPr>
      <t>/08/2012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</si>
  <si>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</si>
  <si>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</si>
  <si>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</si>
  <si>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</si>
  <si>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</si>
  <si>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</si>
  <si>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</si>
  <si>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</si>
  <si>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</si>
  <si>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</si>
  <si>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</si>
  <si>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</si>
  <si>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</si>
  <si>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</si>
  <si>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</si>
  <si>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</si>
  <si>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</si>
  <si>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</si>
  <si>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</si>
  <si>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</si>
  <si>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t>Chuyên ngành: Kế toán Doanh nghiệp (Lớp B16KDN)</t>
  </si>
  <si>
    <t>MGT</t>
  </si>
  <si>
    <t>Quản trị chiến lược</t>
  </si>
  <si>
    <t>ThS. Trịnh Lê Tân</t>
  </si>
  <si>
    <t>Từ tuần 1 đến tuần 6</t>
  </si>
  <si>
    <t>Thứ 4</t>
  </si>
  <si>
    <t>P 501 (182 NVL)</t>
  </si>
  <si>
    <t>Sinh viên bằng 1 tất cả các ngành</t>
  </si>
  <si>
    <t>Ghép B16
(KDN + DLK)</t>
  </si>
  <si>
    <t>Thứ 6</t>
  </si>
  <si>
    <t>GĐ: A (21 NVL)</t>
  </si>
  <si>
    <t>ACC</t>
  </si>
  <si>
    <t>Kế toán tài chính nâng cao</t>
  </si>
  <si>
    <t>ThS. Nguyễn Phi Sơn</t>
  </si>
  <si>
    <t>Thứ 3</t>
  </si>
  <si>
    <t>Phòng 501
(182 NVL)</t>
  </si>
  <si>
    <t>Thứ 5</t>
  </si>
  <si>
    <t>TỔNG CỘNG</t>
  </si>
  <si>
    <t>Chuyên ngành: Kế toán - Kiểm toán (Lớp B16KKT)</t>
  </si>
  <si>
    <t>Thứ 2</t>
  </si>
  <si>
    <t>Ghép B16
(KKT+QTC)</t>
  </si>
  <si>
    <t>AUD</t>
  </si>
  <si>
    <t>Kiểm toán hoạt động</t>
  </si>
  <si>
    <t>P 401 (182 NVL)</t>
  </si>
  <si>
    <t>ThS. Nguyễn Thị Hồng Minh</t>
  </si>
  <si>
    <t>Từ tuần 1 đến tuần 5</t>
  </si>
  <si>
    <t>Phòng 1 
(21 NVL)</t>
  </si>
  <si>
    <t>Chuyên ngành: Tài chính Doanh nghiệp (Lớp B16QTC)</t>
  </si>
  <si>
    <t>CH. Lưu Thị Thu Hương</t>
  </si>
  <si>
    <t>FIN</t>
  </si>
  <si>
    <t>Tài chính quốc tế</t>
  </si>
  <si>
    <t>Phòng 4 (21 NVL)</t>
  </si>
  <si>
    <t>Thứ 7</t>
  </si>
  <si>
    <t>Phòng 2 (21 NVL)</t>
  </si>
  <si>
    <t>KẾT THÚC MÔN</t>
  </si>
  <si>
    <t>Chuyên ngành: Ngân hàng (Lớp B16QNH)</t>
  </si>
  <si>
    <t>BNK</t>
  </si>
  <si>
    <t>Thẩm định tín dụng</t>
  </si>
  <si>
    <t>ThS. Nguyễn Thị Minh Hà</t>
  </si>
  <si>
    <t>Phòng 301
(182 NVL)</t>
  </si>
  <si>
    <t>Thẩm định dự án đầu tư</t>
  </si>
  <si>
    <t>GĐ: F
(21 NVL)</t>
  </si>
  <si>
    <t>Kế toán ngân hàng</t>
  </si>
  <si>
    <t>ThS. Nguyễn Thị Thu Hằng (TG)</t>
  </si>
  <si>
    <t>Chuyên ngành: Quản trị Doanh nghiệp (Lớp B16QTH1)</t>
  </si>
  <si>
    <t>Khởi sự doanh nghiệp</t>
  </si>
  <si>
    <t>NCS. Hồ Nguyên Khoa</t>
  </si>
  <si>
    <t>Từ tuần 3 đến tuần 8</t>
  </si>
  <si>
    <t>Chuyên ngành: Quản trị Doanh nghiệp (Lớp B16QTH2)</t>
  </si>
  <si>
    <t>Phòng 401
(182 NVL)</t>
  </si>
  <si>
    <t>Chuyên ngành: Quản trị Khách sạn - Nhà hàng (Lớp B16DLK)</t>
  </si>
  <si>
    <t>HOS</t>
  </si>
  <si>
    <t>Quản trị nhà hàng</t>
  </si>
  <si>
    <t>CH. Nguyễn Trần Thụy Ân</t>
  </si>
  <si>
    <t>Phòng 3 
(21 NVL)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</si>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</sst>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96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8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14"/>
      <name val="Times New Roman"/>
      <family val="1"/>
    </font>
    <font>
      <sz val="10"/>
      <color indexed="14"/>
      <name val="Times New Roman"/>
      <family val="1"/>
    </font>
    <font>
      <b/>
      <sz val="8"/>
      <color indexed="14"/>
      <name val="Times New Roman"/>
      <family val="1"/>
    </font>
    <font>
      <i/>
      <sz val="8"/>
      <color indexed="14"/>
      <name val="Times New Roman"/>
      <family val="1"/>
    </font>
    <font>
      <sz val="7"/>
      <color indexed="14"/>
      <name val="Times New Roman"/>
      <family val="1"/>
    </font>
    <font>
      <sz val="6"/>
      <color indexed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FF"/>
      <name val="Times New Roman"/>
      <family val="1"/>
    </font>
    <font>
      <sz val="10"/>
      <color rgb="FFFF00FF"/>
      <name val="Times New Roman"/>
      <family val="1"/>
    </font>
    <font>
      <b/>
      <sz val="8"/>
      <color rgb="FFFF00FF"/>
      <name val="Times New Roman"/>
      <family val="1"/>
    </font>
    <font>
      <i/>
      <sz val="8"/>
      <color rgb="FFFF00FF"/>
      <name val="Times New Roman"/>
      <family val="1"/>
    </font>
    <font>
      <sz val="7"/>
      <color rgb="FFFF00FF"/>
      <name val="Times New Roman"/>
      <family val="1"/>
    </font>
    <font>
      <sz val="6"/>
      <color rgb="FFFF00FF"/>
      <name val="Times New Roman"/>
      <family val="1"/>
    </font>
    <font>
      <sz val="8"/>
      <color rgb="FF0000FF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i/>
      <sz val="8"/>
      <color rgb="FF0000FF"/>
      <name val="Times New Roman"/>
      <family val="1"/>
    </font>
    <font>
      <sz val="7"/>
      <color rgb="FF0000FF"/>
      <name val="Times New Roman"/>
      <family val="1"/>
    </font>
    <font>
      <sz val="6"/>
      <color rgb="FF0000FF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1" fillId="32" borderId="7" applyNumberFormat="0" applyFont="0" applyAlignment="0" applyProtection="0"/>
    <xf numFmtId="0" fontId="74" fillId="27" borderId="8" applyNumberFormat="0" applyAlignment="0" applyProtection="0"/>
    <xf numFmtId="9" fontId="6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33" borderId="19" xfId="0" applyFont="1" applyFill="1" applyBorder="1" applyAlignment="1">
      <alignment vertical="center"/>
    </xf>
    <xf numFmtId="0" fontId="33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78" fillId="0" borderId="12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3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6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78" fillId="33" borderId="15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1" fillId="33" borderId="20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30" fillId="33" borderId="11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vertical="center"/>
    </xf>
    <xf numFmtId="0" fontId="34" fillId="33" borderId="20" xfId="0" applyFont="1" applyFill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0" xfId="0" applyFont="1" applyBorder="1" applyAlignment="1">
      <alignment horizontal="right" vertical="center"/>
    </xf>
    <xf numFmtId="0" fontId="85" fillId="0" borderId="13" xfId="0" applyFont="1" applyBorder="1" applyAlignment="1">
      <alignment horizontal="left" vertical="center"/>
    </xf>
    <xf numFmtId="0" fontId="85" fillId="0" borderId="12" xfId="0" applyFont="1" applyBorder="1" applyAlignment="1">
      <alignment horizontal="left" vertical="center"/>
    </xf>
    <xf numFmtId="0" fontId="84" fillId="33" borderId="12" xfId="0" applyFont="1" applyFill="1" applyBorder="1" applyAlignment="1">
      <alignment horizontal="left" vertical="center" wrapText="1"/>
    </xf>
    <xf numFmtId="0" fontId="86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4" xfId="0" applyFont="1" applyBorder="1" applyAlignment="1">
      <alignment horizontal="right" vertical="center"/>
    </xf>
    <xf numFmtId="0" fontId="85" fillId="0" borderId="16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4" fillId="33" borderId="15" xfId="0" applyFont="1" applyFill="1" applyBorder="1" applyAlignment="1">
      <alignment horizontal="left" vertical="center" wrapText="1"/>
    </xf>
    <xf numFmtId="0" fontId="86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9" fillId="33" borderId="1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0" fillId="0" borderId="21" xfId="0" applyFont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right" vertical="center"/>
    </xf>
    <xf numFmtId="0" fontId="41" fillId="0" borderId="23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31" fillId="33" borderId="21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right" vertical="center"/>
    </xf>
    <xf numFmtId="0" fontId="91" fillId="0" borderId="13" xfId="0" applyFont="1" applyBorder="1" applyAlignment="1">
      <alignment horizontal="left" vertical="center"/>
    </xf>
    <xf numFmtId="0" fontId="91" fillId="0" borderId="12" xfId="0" applyFont="1" applyBorder="1" applyAlignment="1">
      <alignment horizontal="left" vertical="center"/>
    </xf>
    <xf numFmtId="0" fontId="90" fillId="33" borderId="13" xfId="0" applyFont="1" applyFill="1" applyBorder="1" applyAlignment="1">
      <alignment horizontal="left" vertical="center" wrapText="1"/>
    </xf>
    <xf numFmtId="0" fontId="92" fillId="0" borderId="12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5" fillId="33" borderId="12" xfId="0" applyFont="1" applyFill="1" applyBorder="1" applyAlignment="1">
      <alignment vertical="center" wrapText="1"/>
    </xf>
    <xf numFmtId="0" fontId="90" fillId="0" borderId="14" xfId="0" applyFont="1" applyBorder="1" applyAlignment="1">
      <alignment horizontal="right" vertical="center"/>
    </xf>
    <xf numFmtId="0" fontId="91" fillId="0" borderId="16" xfId="0" applyFont="1" applyBorder="1" applyAlignment="1">
      <alignment horizontal="left" vertical="center"/>
    </xf>
    <xf numFmtId="0" fontId="91" fillId="0" borderId="15" xfId="0" applyFont="1" applyBorder="1" applyAlignment="1">
      <alignment horizontal="left" vertical="center"/>
    </xf>
    <xf numFmtId="0" fontId="90" fillId="33" borderId="16" xfId="0" applyFont="1" applyFill="1" applyBorder="1" applyAlignment="1">
      <alignment horizontal="left" vertical="center" wrapText="1"/>
    </xf>
    <xf numFmtId="0" fontId="92" fillId="0" borderId="15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right" vertical="center"/>
    </xf>
    <xf numFmtId="0" fontId="31" fillId="33" borderId="16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 wrapText="1"/>
    </xf>
    <xf numFmtId="0" fontId="95" fillId="33" borderId="12" xfId="0" applyFont="1" applyFill="1" applyBorder="1" applyAlignment="1">
      <alignment horizontal="center" vertical="center" wrapText="1"/>
    </xf>
    <xf numFmtId="0" fontId="90" fillId="33" borderId="15" xfId="0" applyFont="1" applyFill="1" applyBorder="1" applyAlignment="1">
      <alignment horizontal="center" vertical="center"/>
    </xf>
    <xf numFmtId="0" fontId="95" fillId="33" borderId="15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/>
    </xf>
    <xf numFmtId="0" fontId="31" fillId="33" borderId="19" xfId="0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left" vertical="center"/>
    </xf>
    <xf numFmtId="0" fontId="78" fillId="0" borderId="10" xfId="0" applyFont="1" applyBorder="1" applyAlignment="1">
      <alignment horizontal="right" vertical="center"/>
    </xf>
    <xf numFmtId="0" fontId="78" fillId="33" borderId="13" xfId="0" applyFont="1" applyFill="1" applyBorder="1" applyAlignment="1">
      <alignment horizontal="left" vertical="center" wrapText="1"/>
    </xf>
    <xf numFmtId="0" fontId="78" fillId="0" borderId="14" xfId="0" applyFont="1" applyBorder="1" applyAlignment="1">
      <alignment horizontal="right" vertical="center"/>
    </xf>
    <xf numFmtId="0" fontId="78" fillId="33" borderId="16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58" fillId="0" borderId="0" xfId="0" applyFont="1" applyAlignment="1" quotePrefix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 quotePrefix="1">
      <alignment horizontal="left" vertical="center"/>
    </xf>
    <xf numFmtId="0" fontId="59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8.KH_Dot%208_B2_Khoa%20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0"/>
      <sheetName val="Tuan 1"/>
      <sheetName val="Tuan 2"/>
      <sheetName val="Tuan 3"/>
      <sheetName val="Tuan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pane xSplit="5" ySplit="6" topLeftCell="F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4" sqref="M44:M45"/>
    </sheetView>
  </sheetViews>
  <sheetFormatPr defaultColWidth="9.00390625" defaultRowHeight="15.75"/>
  <cols>
    <col min="1" max="1" width="3.75390625" style="178" customWidth="1"/>
    <col min="2" max="2" width="4.50390625" style="178" customWidth="1"/>
    <col min="3" max="3" width="3.375" style="178" customWidth="1"/>
    <col min="4" max="4" width="19.375" style="179" customWidth="1"/>
    <col min="5" max="5" width="20.875" style="179" customWidth="1"/>
    <col min="6" max="7" width="3.75390625" style="179" customWidth="1"/>
    <col min="8" max="9" width="5.25390625" style="179" customWidth="1"/>
    <col min="10" max="10" width="6.75390625" style="179" customWidth="1"/>
    <col min="11" max="11" width="6.75390625" style="179" hidden="1" customWidth="1"/>
    <col min="12" max="12" width="6.875" style="180" customWidth="1"/>
    <col min="13" max="13" width="12.125" style="180" customWidth="1"/>
    <col min="14" max="14" width="18.25390625" style="178" customWidth="1"/>
    <col min="15" max="15" width="7.25390625" style="178" customWidth="1"/>
    <col min="16" max="16" width="12.125" style="178" customWidth="1"/>
    <col min="17" max="16384" width="9.00390625" style="179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L1" s="5"/>
      <c r="M1" s="6"/>
      <c r="N1" s="7"/>
      <c r="O1" s="7"/>
      <c r="P1" s="7"/>
    </row>
    <row r="2" spans="1:16" s="3" customFormat="1" ht="18" customHeight="1">
      <c r="A2" s="1" t="s">
        <v>2</v>
      </c>
      <c r="B2" s="8"/>
      <c r="C2" s="8"/>
      <c r="E2" s="9" t="s">
        <v>3</v>
      </c>
      <c r="L2" s="5"/>
      <c r="M2" s="10"/>
      <c r="N2" s="11"/>
      <c r="O2" s="11"/>
      <c r="P2" s="11"/>
    </row>
    <row r="3" spans="1:16" s="3" customFormat="1" ht="20.25" customHeight="1">
      <c r="A3" s="12" t="s">
        <v>4</v>
      </c>
      <c r="B3" s="8"/>
      <c r="C3" s="8"/>
      <c r="E3" s="13" t="s">
        <v>5</v>
      </c>
      <c r="L3" s="5"/>
      <c r="M3" s="10"/>
      <c r="N3" s="11"/>
      <c r="O3" s="11"/>
      <c r="P3" s="11"/>
    </row>
    <row r="4" spans="1:16" s="3" customFormat="1" ht="6.75" customHeight="1">
      <c r="A4" s="1"/>
      <c r="B4" s="8"/>
      <c r="C4" s="8"/>
      <c r="E4" s="9"/>
      <c r="L4" s="5"/>
      <c r="M4" s="10"/>
      <c r="N4" s="11"/>
      <c r="O4" s="11"/>
      <c r="P4" s="11"/>
    </row>
    <row r="5" spans="1:16" s="19" customFormat="1" ht="15" customHeight="1">
      <c r="A5" s="14" t="s">
        <v>6</v>
      </c>
      <c r="B5" s="15" t="s">
        <v>7</v>
      </c>
      <c r="C5" s="15"/>
      <c r="D5" s="16" t="s">
        <v>8</v>
      </c>
      <c r="E5" s="17" t="s">
        <v>9</v>
      </c>
      <c r="F5" s="14" t="s">
        <v>10</v>
      </c>
      <c r="G5" s="17"/>
      <c r="H5" s="16" t="s">
        <v>11</v>
      </c>
      <c r="I5" s="16" t="s">
        <v>12</v>
      </c>
      <c r="J5" s="16" t="s">
        <v>13</v>
      </c>
      <c r="K5" s="16" t="s">
        <v>14</v>
      </c>
      <c r="L5" s="18" t="s">
        <v>15</v>
      </c>
      <c r="M5" s="18" t="s">
        <v>16</v>
      </c>
      <c r="N5" s="16" t="s">
        <v>17</v>
      </c>
      <c r="O5" s="16" t="s">
        <v>18</v>
      </c>
      <c r="P5" s="16" t="s">
        <v>19</v>
      </c>
    </row>
    <row r="6" spans="1:16" s="19" customFormat="1" ht="16.5" customHeight="1">
      <c r="A6" s="20"/>
      <c r="B6" s="21" t="s">
        <v>20</v>
      </c>
      <c r="C6" s="21" t="s">
        <v>21</v>
      </c>
      <c r="D6" s="22"/>
      <c r="E6" s="23"/>
      <c r="F6" s="24" t="s">
        <v>22</v>
      </c>
      <c r="G6" s="24" t="s">
        <v>23</v>
      </c>
      <c r="H6" s="22"/>
      <c r="I6" s="22"/>
      <c r="J6" s="22"/>
      <c r="K6" s="22"/>
      <c r="L6" s="25"/>
      <c r="M6" s="25"/>
      <c r="N6" s="22"/>
      <c r="O6" s="22"/>
      <c r="P6" s="22"/>
    </row>
    <row r="7" spans="1:16" s="36" customFormat="1" ht="11.25" customHeight="1">
      <c r="A7" s="26" t="s">
        <v>24</v>
      </c>
      <c r="B7" s="27"/>
      <c r="C7" s="27"/>
      <c r="D7" s="28"/>
      <c r="E7" s="28"/>
      <c r="F7" s="29"/>
      <c r="G7" s="29"/>
      <c r="H7" s="28"/>
      <c r="I7" s="28"/>
      <c r="J7" s="30"/>
      <c r="K7" s="31"/>
      <c r="L7" s="32"/>
      <c r="M7" s="32"/>
      <c r="N7" s="33"/>
      <c r="O7" s="34"/>
      <c r="P7" s="35"/>
    </row>
    <row r="8" spans="1:16" s="36" customFormat="1" ht="11.25" customHeight="1">
      <c r="A8" s="37">
        <v>1</v>
      </c>
      <c r="B8" s="38" t="s">
        <v>25</v>
      </c>
      <c r="C8" s="39">
        <v>403</v>
      </c>
      <c r="D8" s="40" t="s">
        <v>26</v>
      </c>
      <c r="E8" s="41" t="s">
        <v>27</v>
      </c>
      <c r="F8" s="42">
        <v>3</v>
      </c>
      <c r="G8" s="42"/>
      <c r="H8" s="43">
        <f>(F8+G8)*16</f>
        <v>48</v>
      </c>
      <c r="I8" s="43">
        <f>ROUND((H8*0.75),0)</f>
        <v>36</v>
      </c>
      <c r="J8" s="44" t="s">
        <v>28</v>
      </c>
      <c r="K8" s="45"/>
      <c r="L8" s="46" t="s">
        <v>29</v>
      </c>
      <c r="M8" s="47" t="s">
        <v>30</v>
      </c>
      <c r="N8" s="44" t="s">
        <v>31</v>
      </c>
      <c r="O8" s="48"/>
      <c r="P8" s="49" t="s">
        <v>32</v>
      </c>
    </row>
    <row r="9" spans="1:16" s="36" customFormat="1" ht="12.75" customHeight="1">
      <c r="A9" s="50"/>
      <c r="B9" s="51"/>
      <c r="C9" s="52"/>
      <c r="D9" s="53"/>
      <c r="E9" s="54"/>
      <c r="F9" s="55"/>
      <c r="G9" s="55"/>
      <c r="H9" s="56"/>
      <c r="I9" s="56"/>
      <c r="J9" s="57"/>
      <c r="K9" s="58"/>
      <c r="L9" s="46" t="s">
        <v>33</v>
      </c>
      <c r="M9" s="47" t="s">
        <v>34</v>
      </c>
      <c r="N9" s="57"/>
      <c r="O9" s="59"/>
      <c r="P9" s="60"/>
    </row>
    <row r="10" spans="1:16" s="36" customFormat="1" ht="11.25" customHeight="1">
      <c r="A10" s="61">
        <v>2</v>
      </c>
      <c r="B10" s="62" t="s">
        <v>35</v>
      </c>
      <c r="C10" s="63">
        <v>452</v>
      </c>
      <c r="D10" s="64" t="s">
        <v>36</v>
      </c>
      <c r="E10" s="65" t="s">
        <v>37</v>
      </c>
      <c r="F10" s="66">
        <v>3</v>
      </c>
      <c r="G10" s="66"/>
      <c r="H10" s="67">
        <f>(F10+G10)*16</f>
        <v>48</v>
      </c>
      <c r="I10" s="67">
        <f>ROUND((H10*0.75),0)</f>
        <v>36</v>
      </c>
      <c r="J10" s="68" t="s">
        <v>28</v>
      </c>
      <c r="K10" s="16"/>
      <c r="L10" s="69" t="s">
        <v>38</v>
      </c>
      <c r="M10" s="70" t="s">
        <v>39</v>
      </c>
      <c r="N10" s="68" t="s">
        <v>31</v>
      </c>
      <c r="O10" s="71"/>
      <c r="P10" s="72"/>
    </row>
    <row r="11" spans="1:16" s="36" customFormat="1" ht="11.25" customHeight="1">
      <c r="A11" s="73"/>
      <c r="B11" s="74"/>
      <c r="C11" s="75"/>
      <c r="D11" s="76"/>
      <c r="E11" s="77"/>
      <c r="F11" s="78"/>
      <c r="G11" s="78"/>
      <c r="H11" s="79"/>
      <c r="I11" s="79"/>
      <c r="J11" s="80"/>
      <c r="K11" s="22"/>
      <c r="L11" s="69" t="s">
        <v>40</v>
      </c>
      <c r="M11" s="81"/>
      <c r="N11" s="80"/>
      <c r="O11" s="82"/>
      <c r="P11" s="83"/>
    </row>
    <row r="12" spans="1:16" s="36" customFormat="1" ht="11.25" customHeight="1">
      <c r="A12" s="84"/>
      <c r="B12" s="85"/>
      <c r="C12" s="86"/>
      <c r="D12" s="87" t="s">
        <v>41</v>
      </c>
      <c r="E12" s="88"/>
      <c r="F12" s="84">
        <f>SUM(F8:F11)</f>
        <v>6</v>
      </c>
      <c r="G12" s="84">
        <f>SUM(G8:G11)</f>
        <v>0</v>
      </c>
      <c r="H12" s="84">
        <f>SUM(H8:H11)</f>
        <v>96</v>
      </c>
      <c r="I12" s="84">
        <f>SUM(I8:I11)</f>
        <v>72</v>
      </c>
      <c r="J12" s="89"/>
      <c r="K12" s="90">
        <f>SUM(K8:K11)</f>
        <v>0</v>
      </c>
      <c r="L12" s="91"/>
      <c r="M12" s="92"/>
      <c r="N12" s="93"/>
      <c r="O12" s="94"/>
      <c r="P12" s="95"/>
    </row>
    <row r="13" spans="1:16" s="36" customFormat="1" ht="11.25" customHeight="1">
      <c r="A13" s="26" t="s">
        <v>42</v>
      </c>
      <c r="B13" s="27"/>
      <c r="C13" s="27"/>
      <c r="D13" s="28"/>
      <c r="E13" s="96"/>
      <c r="F13" s="29"/>
      <c r="G13" s="29"/>
      <c r="H13" s="28"/>
      <c r="I13" s="28"/>
      <c r="J13" s="30"/>
      <c r="K13" s="31"/>
      <c r="L13" s="32"/>
      <c r="M13" s="32"/>
      <c r="N13" s="33"/>
      <c r="O13" s="34"/>
      <c r="P13" s="97"/>
    </row>
    <row r="14" spans="1:16" s="36" customFormat="1" ht="14.25" customHeight="1">
      <c r="A14" s="98">
        <v>1</v>
      </c>
      <c r="B14" s="99" t="s">
        <v>25</v>
      </c>
      <c r="C14" s="100">
        <v>403</v>
      </c>
      <c r="D14" s="101" t="s">
        <v>26</v>
      </c>
      <c r="E14" s="102" t="s">
        <v>27</v>
      </c>
      <c r="F14" s="103">
        <v>3</v>
      </c>
      <c r="G14" s="103"/>
      <c r="H14" s="104">
        <f>(F14+G14)*16</f>
        <v>48</v>
      </c>
      <c r="I14" s="104">
        <f>ROUND((H14*0.75),0)</f>
        <v>36</v>
      </c>
      <c r="J14" s="105" t="s">
        <v>28</v>
      </c>
      <c r="K14" s="106"/>
      <c r="L14" s="107" t="s">
        <v>43</v>
      </c>
      <c r="M14" s="108" t="s">
        <v>30</v>
      </c>
      <c r="N14" s="105" t="s">
        <v>31</v>
      </c>
      <c r="O14" s="71"/>
      <c r="P14" s="109" t="s">
        <v>44</v>
      </c>
    </row>
    <row r="15" spans="1:16" s="36" customFormat="1" ht="11.25" customHeight="1">
      <c r="A15" s="110"/>
      <c r="B15" s="111" t="s">
        <v>45</v>
      </c>
      <c r="C15" s="112">
        <v>411</v>
      </c>
      <c r="D15" s="113" t="s">
        <v>46</v>
      </c>
      <c r="E15" s="114"/>
      <c r="F15" s="115"/>
      <c r="G15" s="115"/>
      <c r="H15" s="116"/>
      <c r="I15" s="116"/>
      <c r="J15" s="117"/>
      <c r="K15" s="118"/>
      <c r="L15" s="107" t="s">
        <v>40</v>
      </c>
      <c r="M15" s="108" t="s">
        <v>47</v>
      </c>
      <c r="N15" s="117"/>
      <c r="O15" s="82"/>
      <c r="P15" s="119"/>
    </row>
    <row r="16" spans="1:16" s="36" customFormat="1" ht="11.25" customHeight="1">
      <c r="A16" s="120"/>
      <c r="B16" s="121" t="s">
        <v>45</v>
      </c>
      <c r="C16" s="63">
        <v>411</v>
      </c>
      <c r="D16" s="64" t="s">
        <v>46</v>
      </c>
      <c r="E16" s="65" t="s">
        <v>48</v>
      </c>
      <c r="F16" s="66">
        <v>2</v>
      </c>
      <c r="G16" s="66"/>
      <c r="H16" s="67">
        <f>(F16+G16)*16</f>
        <v>32</v>
      </c>
      <c r="I16" s="67">
        <f>ROUND((H16*0.75),0)</f>
        <v>24</v>
      </c>
      <c r="J16" s="68" t="s">
        <v>49</v>
      </c>
      <c r="K16" s="122"/>
      <c r="L16" s="123" t="s">
        <v>29</v>
      </c>
      <c r="M16" s="124" t="s">
        <v>50</v>
      </c>
      <c r="N16" s="68" t="s">
        <v>31</v>
      </c>
      <c r="O16" s="125"/>
      <c r="P16" s="72"/>
    </row>
    <row r="17" spans="1:16" s="36" customFormat="1" ht="11.25" customHeight="1">
      <c r="A17" s="120"/>
      <c r="B17" s="126"/>
      <c r="C17" s="127"/>
      <c r="D17" s="128"/>
      <c r="E17" s="129"/>
      <c r="F17" s="130"/>
      <c r="G17" s="130"/>
      <c r="H17" s="131"/>
      <c r="I17" s="131"/>
      <c r="J17" s="132"/>
      <c r="K17" s="122"/>
      <c r="L17" s="133"/>
      <c r="M17" s="134"/>
      <c r="N17" s="132"/>
      <c r="O17" s="125"/>
      <c r="P17" s="83"/>
    </row>
    <row r="18" spans="1:16" s="36" customFormat="1" ht="14.25" customHeight="1">
      <c r="A18" s="84"/>
      <c r="B18" s="85"/>
      <c r="C18" s="86"/>
      <c r="D18" s="87" t="s">
        <v>41</v>
      </c>
      <c r="E18" s="88"/>
      <c r="F18" s="84">
        <f>SUM(F14:F17)</f>
        <v>5</v>
      </c>
      <c r="G18" s="84">
        <f>SUM(G14:G17)</f>
        <v>0</v>
      </c>
      <c r="H18" s="84">
        <f>SUM(H14:H17)</f>
        <v>80</v>
      </c>
      <c r="I18" s="84">
        <f>SUM(I14:I17)</f>
        <v>60</v>
      </c>
      <c r="J18" s="89"/>
      <c r="K18" s="90">
        <f>SUM(K14:K15)</f>
        <v>0</v>
      </c>
      <c r="L18" s="91"/>
      <c r="M18" s="92"/>
      <c r="N18" s="93"/>
      <c r="O18" s="94"/>
      <c r="P18" s="95"/>
    </row>
    <row r="19" spans="1:16" s="36" customFormat="1" ht="12" customHeight="1">
      <c r="A19" s="26" t="s">
        <v>51</v>
      </c>
      <c r="B19" s="27"/>
      <c r="C19" s="27"/>
      <c r="D19" s="28"/>
      <c r="E19" s="96"/>
      <c r="F19" s="29"/>
      <c r="G19" s="29"/>
      <c r="H19" s="28"/>
      <c r="I19" s="28"/>
      <c r="J19" s="30"/>
      <c r="K19" s="31"/>
      <c r="L19" s="32"/>
      <c r="M19" s="32"/>
      <c r="N19" s="33"/>
      <c r="O19" s="34"/>
      <c r="P19" s="97"/>
    </row>
    <row r="20" spans="1:16" s="36" customFormat="1" ht="13.5" customHeight="1">
      <c r="A20" s="98">
        <v>1</v>
      </c>
      <c r="B20" s="99" t="s">
        <v>25</v>
      </c>
      <c r="C20" s="100">
        <v>403</v>
      </c>
      <c r="D20" s="101" t="s">
        <v>26</v>
      </c>
      <c r="E20" s="102" t="s">
        <v>27</v>
      </c>
      <c r="F20" s="103">
        <v>3</v>
      </c>
      <c r="G20" s="103"/>
      <c r="H20" s="104">
        <f>(F20+G20)*16</f>
        <v>48</v>
      </c>
      <c r="I20" s="104">
        <f>ROUND((H20*0.75),0)</f>
        <v>36</v>
      </c>
      <c r="J20" s="105" t="s">
        <v>28</v>
      </c>
      <c r="K20" s="106"/>
      <c r="L20" s="107" t="s">
        <v>43</v>
      </c>
      <c r="M20" s="108" t="s">
        <v>30</v>
      </c>
      <c r="N20" s="105" t="s">
        <v>31</v>
      </c>
      <c r="O20" s="135"/>
      <c r="P20" s="109" t="s">
        <v>44</v>
      </c>
    </row>
    <row r="21" spans="1:16" s="36" customFormat="1" ht="11.25" customHeight="1">
      <c r="A21" s="110"/>
      <c r="B21" s="111"/>
      <c r="C21" s="112"/>
      <c r="D21" s="113"/>
      <c r="E21" s="114" t="s">
        <v>52</v>
      </c>
      <c r="F21" s="115"/>
      <c r="G21" s="115"/>
      <c r="H21" s="116"/>
      <c r="I21" s="116"/>
      <c r="J21" s="117"/>
      <c r="K21" s="118"/>
      <c r="L21" s="107" t="s">
        <v>40</v>
      </c>
      <c r="M21" s="108" t="s">
        <v>47</v>
      </c>
      <c r="N21" s="117"/>
      <c r="O21" s="136"/>
      <c r="P21" s="119"/>
    </row>
    <row r="22" spans="1:16" s="36" customFormat="1" ht="11.25" customHeight="1">
      <c r="A22" s="61">
        <v>2</v>
      </c>
      <c r="B22" s="137" t="s">
        <v>53</v>
      </c>
      <c r="C22" s="138">
        <v>400</v>
      </c>
      <c r="D22" s="139" t="s">
        <v>54</v>
      </c>
      <c r="E22" s="140" t="s">
        <v>52</v>
      </c>
      <c r="F22" s="141">
        <v>2</v>
      </c>
      <c r="G22" s="141"/>
      <c r="H22" s="142">
        <f>(F22+G22)*16</f>
        <v>32</v>
      </c>
      <c r="I22" s="142">
        <f>ROUND((H22*0.75),0)</f>
        <v>24</v>
      </c>
      <c r="J22" s="143" t="s">
        <v>49</v>
      </c>
      <c r="K22" s="144"/>
      <c r="L22" s="145" t="s">
        <v>38</v>
      </c>
      <c r="M22" s="146" t="s">
        <v>55</v>
      </c>
      <c r="N22" s="143" t="s">
        <v>31</v>
      </c>
      <c r="O22" s="147"/>
      <c r="P22" s="148"/>
    </row>
    <row r="23" spans="1:16" s="36" customFormat="1" ht="11.25" customHeight="1">
      <c r="A23" s="73"/>
      <c r="B23" s="149"/>
      <c r="C23" s="150"/>
      <c r="D23" s="151"/>
      <c r="E23" s="152"/>
      <c r="F23" s="153"/>
      <c r="G23" s="153"/>
      <c r="H23" s="154"/>
      <c r="I23" s="154"/>
      <c r="J23" s="155"/>
      <c r="K23" s="156"/>
      <c r="L23" s="145" t="s">
        <v>56</v>
      </c>
      <c r="M23" s="146" t="s">
        <v>57</v>
      </c>
      <c r="N23" s="155"/>
      <c r="O23" s="157"/>
      <c r="P23" s="158" t="s">
        <v>58</v>
      </c>
    </row>
    <row r="24" spans="1:16" s="36" customFormat="1" ht="11.25" customHeight="1">
      <c r="A24" s="84"/>
      <c r="B24" s="85"/>
      <c r="C24" s="86"/>
      <c r="D24" s="87" t="s">
        <v>41</v>
      </c>
      <c r="E24" s="88"/>
      <c r="F24" s="84">
        <f>SUM(F20:F23)</f>
        <v>5</v>
      </c>
      <c r="G24" s="84">
        <f>SUM(G20:G23)</f>
        <v>0</v>
      </c>
      <c r="H24" s="84">
        <f>SUM(H20:H23)</f>
        <v>80</v>
      </c>
      <c r="I24" s="84">
        <f>SUM(I20:I23)</f>
        <v>60</v>
      </c>
      <c r="J24" s="89"/>
      <c r="K24" s="90">
        <f>SUM(K20:K21)</f>
        <v>0</v>
      </c>
      <c r="L24" s="91"/>
      <c r="M24" s="92"/>
      <c r="N24" s="93"/>
      <c r="O24" s="94"/>
      <c r="P24" s="95"/>
    </row>
    <row r="25" spans="1:16" s="36" customFormat="1" ht="13.5" customHeight="1">
      <c r="A25" s="26" t="s">
        <v>59</v>
      </c>
      <c r="B25" s="27"/>
      <c r="C25" s="27"/>
      <c r="D25" s="28"/>
      <c r="E25" s="96"/>
      <c r="F25" s="29"/>
      <c r="G25" s="29"/>
      <c r="H25" s="28"/>
      <c r="I25" s="28"/>
      <c r="J25" s="30"/>
      <c r="K25" s="31"/>
      <c r="L25" s="32"/>
      <c r="M25" s="32"/>
      <c r="N25" s="33"/>
      <c r="O25" s="34"/>
      <c r="P25" s="97"/>
    </row>
    <row r="26" spans="1:16" s="36" customFormat="1" ht="12.75" customHeight="1">
      <c r="A26" s="61">
        <v>1</v>
      </c>
      <c r="B26" s="121" t="s">
        <v>60</v>
      </c>
      <c r="C26" s="63">
        <v>413</v>
      </c>
      <c r="D26" s="64" t="s">
        <v>61</v>
      </c>
      <c r="E26" s="159" t="s">
        <v>62</v>
      </c>
      <c r="F26" s="66">
        <v>2</v>
      </c>
      <c r="G26" s="66"/>
      <c r="H26" s="67">
        <f>(F26+G26)*16</f>
        <v>32</v>
      </c>
      <c r="I26" s="67">
        <f>ROUND((H26*0.75),0)</f>
        <v>24</v>
      </c>
      <c r="J26" s="68" t="s">
        <v>49</v>
      </c>
      <c r="K26" s="16"/>
      <c r="L26" s="160" t="s">
        <v>43</v>
      </c>
      <c r="M26" s="70" t="s">
        <v>63</v>
      </c>
      <c r="N26" s="68" t="s">
        <v>31</v>
      </c>
      <c r="O26" s="71"/>
      <c r="P26" s="72"/>
    </row>
    <row r="27" spans="1:16" s="36" customFormat="1" ht="12.75" customHeight="1">
      <c r="A27" s="73"/>
      <c r="B27" s="161" t="s">
        <v>53</v>
      </c>
      <c r="C27" s="75">
        <v>406</v>
      </c>
      <c r="D27" s="76" t="s">
        <v>64</v>
      </c>
      <c r="E27" s="162"/>
      <c r="F27" s="78"/>
      <c r="G27" s="78"/>
      <c r="H27" s="79"/>
      <c r="I27" s="79"/>
      <c r="J27" s="80"/>
      <c r="K27" s="22"/>
      <c r="L27" s="163"/>
      <c r="M27" s="81"/>
      <c r="N27" s="80"/>
      <c r="O27" s="82"/>
      <c r="P27" s="83"/>
    </row>
    <row r="28" spans="1:16" s="36" customFormat="1" ht="11.25" customHeight="1">
      <c r="A28" s="61">
        <v>2</v>
      </c>
      <c r="B28" s="137" t="s">
        <v>53</v>
      </c>
      <c r="C28" s="138">
        <v>400</v>
      </c>
      <c r="D28" s="139" t="s">
        <v>54</v>
      </c>
      <c r="E28" s="140" t="s">
        <v>52</v>
      </c>
      <c r="F28" s="141">
        <v>2</v>
      </c>
      <c r="G28" s="141"/>
      <c r="H28" s="142">
        <f>(F28+G28)*16</f>
        <v>32</v>
      </c>
      <c r="I28" s="142">
        <f>ROUND((H28*0.75),0)</f>
        <v>24</v>
      </c>
      <c r="J28" s="143" t="s">
        <v>49</v>
      </c>
      <c r="K28" s="144"/>
      <c r="L28" s="145" t="s">
        <v>29</v>
      </c>
      <c r="M28" s="164" t="s">
        <v>65</v>
      </c>
      <c r="N28" s="143" t="s">
        <v>31</v>
      </c>
      <c r="O28" s="147"/>
      <c r="P28" s="165"/>
    </row>
    <row r="29" spans="1:16" s="36" customFormat="1" ht="11.25" customHeight="1">
      <c r="A29" s="73"/>
      <c r="B29" s="149" t="s">
        <v>53</v>
      </c>
      <c r="C29" s="150">
        <v>400</v>
      </c>
      <c r="D29" s="151" t="s">
        <v>54</v>
      </c>
      <c r="E29" s="152"/>
      <c r="F29" s="153"/>
      <c r="G29" s="153"/>
      <c r="H29" s="154"/>
      <c r="I29" s="154"/>
      <c r="J29" s="155"/>
      <c r="K29" s="156"/>
      <c r="L29" s="145" t="s">
        <v>33</v>
      </c>
      <c r="M29" s="166"/>
      <c r="N29" s="155"/>
      <c r="O29" s="157"/>
      <c r="P29" s="167"/>
    </row>
    <row r="30" spans="1:16" s="36" customFormat="1" ht="11.25" customHeight="1">
      <c r="A30" s="61">
        <v>3</v>
      </c>
      <c r="B30" s="121" t="s">
        <v>35</v>
      </c>
      <c r="C30" s="63">
        <v>426</v>
      </c>
      <c r="D30" s="64" t="s">
        <v>66</v>
      </c>
      <c r="E30" s="159" t="s">
        <v>67</v>
      </c>
      <c r="F30" s="66">
        <v>2</v>
      </c>
      <c r="G30" s="66"/>
      <c r="H30" s="67">
        <f>(F30+G30)*16</f>
        <v>32</v>
      </c>
      <c r="I30" s="67">
        <f>ROUND((H30*0.75),0)</f>
        <v>24</v>
      </c>
      <c r="J30" s="68" t="s">
        <v>49</v>
      </c>
      <c r="K30" s="16"/>
      <c r="L30" s="69" t="s">
        <v>40</v>
      </c>
      <c r="M30" s="70" t="s">
        <v>63</v>
      </c>
      <c r="N30" s="68" t="s">
        <v>31</v>
      </c>
      <c r="O30" s="71"/>
      <c r="P30" s="72"/>
    </row>
    <row r="31" spans="1:16" s="36" customFormat="1" ht="11.25" customHeight="1">
      <c r="A31" s="73"/>
      <c r="B31" s="161" t="s">
        <v>35</v>
      </c>
      <c r="C31" s="75">
        <v>426</v>
      </c>
      <c r="D31" s="76" t="s">
        <v>66</v>
      </c>
      <c r="E31" s="162"/>
      <c r="F31" s="78"/>
      <c r="G31" s="78"/>
      <c r="H31" s="79"/>
      <c r="I31" s="79"/>
      <c r="J31" s="80"/>
      <c r="K31" s="22"/>
      <c r="L31" s="69" t="s">
        <v>56</v>
      </c>
      <c r="M31" s="81"/>
      <c r="N31" s="80"/>
      <c r="O31" s="82"/>
      <c r="P31" s="83"/>
    </row>
    <row r="32" spans="1:16" s="36" customFormat="1" ht="11.25" customHeight="1">
      <c r="A32" s="84"/>
      <c r="B32" s="85"/>
      <c r="C32" s="86"/>
      <c r="D32" s="87" t="s">
        <v>41</v>
      </c>
      <c r="E32" s="88"/>
      <c r="F32" s="84">
        <f>SUM(F26:F31)</f>
        <v>6</v>
      </c>
      <c r="G32" s="84">
        <f>SUM(G26:G31)</f>
        <v>0</v>
      </c>
      <c r="H32" s="84">
        <f>SUM(H26:H31)</f>
        <v>96</v>
      </c>
      <c r="I32" s="84">
        <f>SUM(I26:I31)</f>
        <v>72</v>
      </c>
      <c r="J32" s="89"/>
      <c r="K32" s="90">
        <f>SUM(K26:K29)</f>
        <v>0</v>
      </c>
      <c r="L32" s="91"/>
      <c r="M32" s="92"/>
      <c r="N32" s="93"/>
      <c r="O32" s="94"/>
      <c r="P32" s="95"/>
    </row>
    <row r="33" spans="1:16" s="36" customFormat="1" ht="12" customHeight="1">
      <c r="A33" s="26" t="s">
        <v>68</v>
      </c>
      <c r="B33" s="168"/>
      <c r="C33" s="168"/>
      <c r="D33" s="28"/>
      <c r="E33" s="169"/>
      <c r="F33" s="29"/>
      <c r="G33" s="29"/>
      <c r="H33" s="28"/>
      <c r="I33" s="28"/>
      <c r="J33" s="30"/>
      <c r="K33" s="31"/>
      <c r="L33" s="32"/>
      <c r="M33" s="170"/>
      <c r="N33" s="33"/>
      <c r="O33" s="34"/>
      <c r="P33" s="97"/>
    </row>
    <row r="34" spans="1:16" s="36" customFormat="1" ht="12" customHeight="1">
      <c r="A34" s="61">
        <v>1</v>
      </c>
      <c r="B34" s="121" t="s">
        <v>25</v>
      </c>
      <c r="C34" s="63">
        <v>406</v>
      </c>
      <c r="D34" s="64" t="s">
        <v>69</v>
      </c>
      <c r="E34" s="159" t="s">
        <v>70</v>
      </c>
      <c r="F34" s="66">
        <v>3</v>
      </c>
      <c r="G34" s="66"/>
      <c r="H34" s="67">
        <f>(F34+G34)*16</f>
        <v>48</v>
      </c>
      <c r="I34" s="67">
        <f>ROUND((H34*0.75),0)</f>
        <v>36</v>
      </c>
      <c r="J34" s="68" t="s">
        <v>71</v>
      </c>
      <c r="K34" s="16"/>
      <c r="L34" s="160" t="s">
        <v>38</v>
      </c>
      <c r="M34" s="70" t="s">
        <v>63</v>
      </c>
      <c r="N34" s="68" t="s">
        <v>31</v>
      </c>
      <c r="O34" s="71"/>
      <c r="P34" s="72"/>
    </row>
    <row r="35" spans="1:16" s="36" customFormat="1" ht="12" customHeight="1">
      <c r="A35" s="73"/>
      <c r="B35" s="161" t="s">
        <v>25</v>
      </c>
      <c r="C35" s="75">
        <v>406</v>
      </c>
      <c r="D35" s="76" t="s">
        <v>69</v>
      </c>
      <c r="E35" s="162"/>
      <c r="F35" s="78"/>
      <c r="G35" s="78"/>
      <c r="H35" s="79"/>
      <c r="I35" s="79"/>
      <c r="J35" s="80"/>
      <c r="K35" s="22"/>
      <c r="L35" s="163"/>
      <c r="M35" s="81"/>
      <c r="N35" s="80"/>
      <c r="O35" s="82"/>
      <c r="P35" s="83"/>
    </row>
    <row r="36" spans="1:16" s="36" customFormat="1" ht="12" customHeight="1">
      <c r="A36" s="84"/>
      <c r="B36" s="85"/>
      <c r="C36" s="86"/>
      <c r="D36" s="87" t="s">
        <v>41</v>
      </c>
      <c r="E36" s="88"/>
      <c r="F36" s="84">
        <f>SUM(F34:F35)</f>
        <v>3</v>
      </c>
      <c r="G36" s="84">
        <f>SUM(G34:G35)</f>
        <v>0</v>
      </c>
      <c r="H36" s="84">
        <f>SUM(H34:H35)</f>
        <v>48</v>
      </c>
      <c r="I36" s="84">
        <f>SUM(I34:I35)</f>
        <v>36</v>
      </c>
      <c r="J36" s="89"/>
      <c r="K36" s="90" t="e">
        <f>SUM(#REF!)</f>
        <v>#REF!</v>
      </c>
      <c r="L36" s="91"/>
      <c r="M36" s="92"/>
      <c r="N36" s="93"/>
      <c r="O36" s="94"/>
      <c r="P36" s="95"/>
    </row>
    <row r="37" spans="1:16" s="36" customFormat="1" ht="12" customHeight="1">
      <c r="A37" s="26" t="s">
        <v>72</v>
      </c>
      <c r="B37" s="168"/>
      <c r="C37" s="168"/>
      <c r="D37" s="28"/>
      <c r="E37" s="169"/>
      <c r="F37" s="29"/>
      <c r="G37" s="29"/>
      <c r="H37" s="28"/>
      <c r="I37" s="28"/>
      <c r="J37" s="30"/>
      <c r="K37" s="31"/>
      <c r="L37" s="32"/>
      <c r="M37" s="170"/>
      <c r="N37" s="33"/>
      <c r="O37" s="34"/>
      <c r="P37" s="97"/>
    </row>
    <row r="38" spans="1:16" s="36" customFormat="1" ht="12" customHeight="1">
      <c r="A38" s="61">
        <v>1</v>
      </c>
      <c r="B38" s="121" t="s">
        <v>25</v>
      </c>
      <c r="C38" s="63">
        <v>406</v>
      </c>
      <c r="D38" s="64" t="s">
        <v>69</v>
      </c>
      <c r="E38" s="159" t="s">
        <v>70</v>
      </c>
      <c r="F38" s="66">
        <v>3</v>
      </c>
      <c r="G38" s="66"/>
      <c r="H38" s="67">
        <f>(F38+G38)*16</f>
        <v>48</v>
      </c>
      <c r="I38" s="67">
        <f>ROUND((H38*0.75),0)</f>
        <v>36</v>
      </c>
      <c r="J38" s="68" t="s">
        <v>71</v>
      </c>
      <c r="K38" s="16"/>
      <c r="L38" s="160" t="s">
        <v>33</v>
      </c>
      <c r="M38" s="70" t="s">
        <v>73</v>
      </c>
      <c r="N38" s="68" t="s">
        <v>31</v>
      </c>
      <c r="O38" s="71"/>
      <c r="P38" s="72"/>
    </row>
    <row r="39" spans="1:16" s="36" customFormat="1" ht="12" customHeight="1">
      <c r="A39" s="73"/>
      <c r="B39" s="161" t="s">
        <v>25</v>
      </c>
      <c r="C39" s="75">
        <v>406</v>
      </c>
      <c r="D39" s="76" t="s">
        <v>69</v>
      </c>
      <c r="E39" s="162"/>
      <c r="F39" s="78"/>
      <c r="G39" s="78"/>
      <c r="H39" s="79"/>
      <c r="I39" s="79"/>
      <c r="J39" s="80"/>
      <c r="K39" s="22"/>
      <c r="L39" s="163"/>
      <c r="M39" s="81"/>
      <c r="N39" s="80"/>
      <c r="O39" s="82"/>
      <c r="P39" s="83"/>
    </row>
    <row r="40" spans="1:16" s="36" customFormat="1" ht="13.5" customHeight="1">
      <c r="A40" s="84"/>
      <c r="B40" s="85"/>
      <c r="C40" s="86"/>
      <c r="D40" s="87" t="s">
        <v>41</v>
      </c>
      <c r="E40" s="88"/>
      <c r="F40" s="84">
        <f>SUM(F38:F39)</f>
        <v>3</v>
      </c>
      <c r="G40" s="84">
        <f>SUM(G38:G39)</f>
        <v>0</v>
      </c>
      <c r="H40" s="84">
        <f>SUM(H38:H39)</f>
        <v>48</v>
      </c>
      <c r="I40" s="84">
        <f>SUM(I38:I39)</f>
        <v>36</v>
      </c>
      <c r="J40" s="89"/>
      <c r="K40" s="90" t="e">
        <f>SUM(#REF!)</f>
        <v>#REF!</v>
      </c>
      <c r="L40" s="91"/>
      <c r="M40" s="92"/>
      <c r="N40" s="93"/>
      <c r="O40" s="94"/>
      <c r="P40" s="95"/>
    </row>
    <row r="41" spans="1:16" s="36" customFormat="1" ht="12" customHeight="1">
      <c r="A41" s="26" t="s">
        <v>74</v>
      </c>
      <c r="B41" s="168"/>
      <c r="C41" s="168"/>
      <c r="D41" s="28"/>
      <c r="E41" s="169"/>
      <c r="F41" s="29"/>
      <c r="G41" s="29"/>
      <c r="H41" s="28"/>
      <c r="I41" s="28"/>
      <c r="J41" s="30"/>
      <c r="K41" s="31"/>
      <c r="L41" s="32"/>
      <c r="M41" s="170"/>
      <c r="N41" s="33"/>
      <c r="O41" s="34"/>
      <c r="P41" s="97"/>
    </row>
    <row r="42" spans="1:16" s="36" customFormat="1" ht="12" customHeight="1">
      <c r="A42" s="37">
        <v>1</v>
      </c>
      <c r="B42" s="171" t="s">
        <v>25</v>
      </c>
      <c r="C42" s="39">
        <v>403</v>
      </c>
      <c r="D42" s="40" t="s">
        <v>26</v>
      </c>
      <c r="E42" s="172" t="s">
        <v>27</v>
      </c>
      <c r="F42" s="42">
        <v>3</v>
      </c>
      <c r="G42" s="42"/>
      <c r="H42" s="43">
        <f>(F42+G42)*16</f>
        <v>48</v>
      </c>
      <c r="I42" s="43">
        <f>ROUND((H42*0.75),0)</f>
        <v>36</v>
      </c>
      <c r="J42" s="44" t="s">
        <v>28</v>
      </c>
      <c r="K42" s="45"/>
      <c r="L42" s="46" t="s">
        <v>29</v>
      </c>
      <c r="M42" s="47" t="s">
        <v>30</v>
      </c>
      <c r="N42" s="44" t="s">
        <v>31</v>
      </c>
      <c r="O42" s="48"/>
      <c r="P42" s="49" t="s">
        <v>32</v>
      </c>
    </row>
    <row r="43" spans="1:16" s="36" customFormat="1" ht="12" customHeight="1">
      <c r="A43" s="50"/>
      <c r="B43" s="173" t="s">
        <v>75</v>
      </c>
      <c r="C43" s="52">
        <v>401</v>
      </c>
      <c r="D43" s="53" t="s">
        <v>76</v>
      </c>
      <c r="E43" s="174" t="s">
        <v>77</v>
      </c>
      <c r="F43" s="55"/>
      <c r="G43" s="55"/>
      <c r="H43" s="56"/>
      <c r="I43" s="56"/>
      <c r="J43" s="57"/>
      <c r="K43" s="58"/>
      <c r="L43" s="46" t="s">
        <v>33</v>
      </c>
      <c r="M43" s="47" t="s">
        <v>34</v>
      </c>
      <c r="N43" s="57"/>
      <c r="O43" s="59"/>
      <c r="P43" s="60"/>
    </row>
    <row r="44" spans="1:16" s="36" customFormat="1" ht="12" customHeight="1">
      <c r="A44" s="61">
        <v>2</v>
      </c>
      <c r="B44" s="121" t="s">
        <v>75</v>
      </c>
      <c r="C44" s="63">
        <v>401</v>
      </c>
      <c r="D44" s="64" t="s">
        <v>76</v>
      </c>
      <c r="E44" s="159" t="s">
        <v>77</v>
      </c>
      <c r="F44" s="66">
        <v>1</v>
      </c>
      <c r="G44" s="66">
        <v>1</v>
      </c>
      <c r="H44" s="67">
        <f>(F44+G44)*16</f>
        <v>32</v>
      </c>
      <c r="I44" s="67">
        <f>ROUND((H44*0.75),0)</f>
        <v>24</v>
      </c>
      <c r="J44" s="68" t="s">
        <v>49</v>
      </c>
      <c r="K44" s="16"/>
      <c r="L44" s="160" t="s">
        <v>43</v>
      </c>
      <c r="M44" s="70" t="s">
        <v>78</v>
      </c>
      <c r="N44" s="68" t="s">
        <v>31</v>
      </c>
      <c r="O44" s="71"/>
      <c r="P44" s="72"/>
    </row>
    <row r="45" spans="1:16" s="36" customFormat="1" ht="12" customHeight="1">
      <c r="A45" s="73"/>
      <c r="B45" s="161" t="s">
        <v>75</v>
      </c>
      <c r="C45" s="75">
        <v>401</v>
      </c>
      <c r="D45" s="76" t="s">
        <v>76</v>
      </c>
      <c r="E45" s="162"/>
      <c r="F45" s="78"/>
      <c r="G45" s="78"/>
      <c r="H45" s="79"/>
      <c r="I45" s="79"/>
      <c r="J45" s="80"/>
      <c r="K45" s="22"/>
      <c r="L45" s="163"/>
      <c r="M45" s="175"/>
      <c r="N45" s="80"/>
      <c r="O45" s="82"/>
      <c r="P45" s="83"/>
    </row>
    <row r="46" spans="1:16" s="36" customFormat="1" ht="12" customHeight="1">
      <c r="A46" s="84"/>
      <c r="B46" s="85"/>
      <c r="C46" s="86"/>
      <c r="D46" s="87" t="s">
        <v>41</v>
      </c>
      <c r="E46" s="176"/>
      <c r="F46" s="84">
        <f>SUM(F42:F45)</f>
        <v>4</v>
      </c>
      <c r="G46" s="84">
        <f>SUM(G42:G45)</f>
        <v>1</v>
      </c>
      <c r="H46" s="84">
        <f>SUM(H42:H45)</f>
        <v>80</v>
      </c>
      <c r="I46" s="84">
        <f>SUM(I42:I45)</f>
        <v>60</v>
      </c>
      <c r="J46" s="89"/>
      <c r="K46" s="90">
        <f>SUM(K44:K45)</f>
        <v>0</v>
      </c>
      <c r="L46" s="91"/>
      <c r="M46" s="92"/>
      <c r="N46" s="93"/>
      <c r="O46" s="94"/>
      <c r="P46" s="177"/>
    </row>
    <row r="47" ht="3.75" customHeight="1"/>
    <row r="48" spans="1:16" s="184" customFormat="1" ht="12.75" customHeight="1">
      <c r="A48" s="181" t="s">
        <v>79</v>
      </c>
      <c r="B48" s="182"/>
      <c r="C48" s="183"/>
      <c r="F48" s="183"/>
      <c r="G48" s="179"/>
      <c r="L48" s="185" t="s">
        <v>80</v>
      </c>
      <c r="M48" s="186"/>
      <c r="O48" s="187" t="s">
        <v>81</v>
      </c>
      <c r="P48" s="183"/>
    </row>
    <row r="49" spans="1:16" s="184" customFormat="1" ht="13.5">
      <c r="A49" s="182"/>
      <c r="B49" s="188" t="s">
        <v>82</v>
      </c>
      <c r="C49" s="183"/>
      <c r="F49" s="183"/>
      <c r="L49" s="189"/>
      <c r="M49" s="186"/>
      <c r="O49" s="183"/>
      <c r="P49" s="183"/>
    </row>
    <row r="50" spans="1:16" s="184" customFormat="1" ht="13.5">
      <c r="A50" s="182"/>
      <c r="B50" s="190" t="s">
        <v>83</v>
      </c>
      <c r="C50" s="183"/>
      <c r="F50" s="183"/>
      <c r="L50" s="189"/>
      <c r="M50" s="186"/>
      <c r="O50" s="183"/>
      <c r="P50" s="183"/>
    </row>
    <row r="51" spans="1:16" s="184" customFormat="1" ht="17.25" customHeight="1">
      <c r="A51" s="182"/>
      <c r="B51" s="191" t="s">
        <v>84</v>
      </c>
      <c r="C51" s="182"/>
      <c r="F51" s="182"/>
      <c r="L51" s="186"/>
      <c r="M51" s="186"/>
      <c r="P51" s="183"/>
    </row>
    <row r="52" spans="1:16" s="184" customFormat="1" ht="17.25" customHeight="1">
      <c r="A52" s="182"/>
      <c r="B52" s="191"/>
      <c r="C52" s="182"/>
      <c r="F52" s="182"/>
      <c r="L52" s="186"/>
      <c r="M52" s="186"/>
      <c r="P52" s="183"/>
    </row>
    <row r="53" spans="1:15" ht="15.75">
      <c r="A53" s="182"/>
      <c r="C53" s="183"/>
      <c r="D53" s="184"/>
      <c r="E53" s="184"/>
      <c r="F53" s="183"/>
      <c r="G53" s="184"/>
      <c r="L53" s="185" t="s">
        <v>85</v>
      </c>
      <c r="O53" s="187" t="s">
        <v>86</v>
      </c>
    </row>
  </sheetData>
  <sheetProtection/>
  <mergeCells count="215">
    <mergeCell ref="O44:O45"/>
    <mergeCell ref="P44:P45"/>
    <mergeCell ref="B46:C46"/>
    <mergeCell ref="I44:I45"/>
    <mergeCell ref="J44:J45"/>
    <mergeCell ref="K44:K45"/>
    <mergeCell ref="L44:L45"/>
    <mergeCell ref="M44:M45"/>
    <mergeCell ref="N44:N45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N42:N43"/>
    <mergeCell ref="A42:A43"/>
    <mergeCell ref="B42:B43"/>
    <mergeCell ref="C42:C43"/>
    <mergeCell ref="D42:D43"/>
    <mergeCell ref="E42:E43"/>
    <mergeCell ref="F42:F43"/>
    <mergeCell ref="L38:L39"/>
    <mergeCell ref="M38:M39"/>
    <mergeCell ref="N38:N39"/>
    <mergeCell ref="O38:O39"/>
    <mergeCell ref="P38:P39"/>
    <mergeCell ref="B40:C40"/>
    <mergeCell ref="F38:F39"/>
    <mergeCell ref="G38:G39"/>
    <mergeCell ref="H38:H39"/>
    <mergeCell ref="I38:I39"/>
    <mergeCell ref="J38:J39"/>
    <mergeCell ref="K38:K39"/>
    <mergeCell ref="M34:M35"/>
    <mergeCell ref="N34:N35"/>
    <mergeCell ref="O34:O35"/>
    <mergeCell ref="P34:P35"/>
    <mergeCell ref="B36:C36"/>
    <mergeCell ref="A38:A39"/>
    <mergeCell ref="B38:B39"/>
    <mergeCell ref="C38:C39"/>
    <mergeCell ref="D38:D39"/>
    <mergeCell ref="E38:E39"/>
    <mergeCell ref="G34:G35"/>
    <mergeCell ref="H34:H35"/>
    <mergeCell ref="I34:I35"/>
    <mergeCell ref="J34:J35"/>
    <mergeCell ref="K34:K35"/>
    <mergeCell ref="L34:L35"/>
    <mergeCell ref="N30:N31"/>
    <mergeCell ref="O30:O31"/>
    <mergeCell ref="P30:P31"/>
    <mergeCell ref="B32:C32"/>
    <mergeCell ref="A34:A35"/>
    <mergeCell ref="B34:B35"/>
    <mergeCell ref="C34:C35"/>
    <mergeCell ref="D34:D35"/>
    <mergeCell ref="E34:E35"/>
    <mergeCell ref="F34:F35"/>
    <mergeCell ref="G30:G31"/>
    <mergeCell ref="H30:H31"/>
    <mergeCell ref="I30:I31"/>
    <mergeCell ref="J30:J31"/>
    <mergeCell ref="K30:K31"/>
    <mergeCell ref="M30:M31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F28:F29"/>
    <mergeCell ref="G28:G29"/>
    <mergeCell ref="H28:H29"/>
    <mergeCell ref="I28:I29"/>
    <mergeCell ref="J28:J29"/>
    <mergeCell ref="K28:K29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6:F27"/>
    <mergeCell ref="G26:G27"/>
    <mergeCell ref="H26:H27"/>
    <mergeCell ref="I26:I27"/>
    <mergeCell ref="J26:J27"/>
    <mergeCell ref="K26:K27"/>
    <mergeCell ref="J22:J23"/>
    <mergeCell ref="K22:K23"/>
    <mergeCell ref="N22:N23"/>
    <mergeCell ref="O22:O23"/>
    <mergeCell ref="B24:C24"/>
    <mergeCell ref="A26:A27"/>
    <mergeCell ref="B26:B27"/>
    <mergeCell ref="C26:C27"/>
    <mergeCell ref="D26:D27"/>
    <mergeCell ref="E26:E27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H20:H21"/>
    <mergeCell ref="I20:I21"/>
    <mergeCell ref="J20:J21"/>
    <mergeCell ref="K20:K21"/>
    <mergeCell ref="N20:N21"/>
    <mergeCell ref="O20:O21"/>
    <mergeCell ref="O16:O17"/>
    <mergeCell ref="P16:P17"/>
    <mergeCell ref="B18:C18"/>
    <mergeCell ref="A20:A21"/>
    <mergeCell ref="B20:B21"/>
    <mergeCell ref="C20:C21"/>
    <mergeCell ref="D20:D21"/>
    <mergeCell ref="E20:E21"/>
    <mergeCell ref="F20:F21"/>
    <mergeCell ref="G20:G21"/>
    <mergeCell ref="I16:I17"/>
    <mergeCell ref="J16:J17"/>
    <mergeCell ref="K16:K17"/>
    <mergeCell ref="L16:L17"/>
    <mergeCell ref="M16:M17"/>
    <mergeCell ref="N16:N17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I14:I15"/>
    <mergeCell ref="J14:J15"/>
    <mergeCell ref="K14:K15"/>
    <mergeCell ref="N14:N15"/>
    <mergeCell ref="N10:N11"/>
    <mergeCell ref="O10:O11"/>
    <mergeCell ref="P10:P11"/>
    <mergeCell ref="B12:C12"/>
    <mergeCell ref="A14:A15"/>
    <mergeCell ref="B14:B15"/>
    <mergeCell ref="C14:C15"/>
    <mergeCell ref="D14:D15"/>
    <mergeCell ref="E14:E15"/>
    <mergeCell ref="F14:F15"/>
    <mergeCell ref="G10:G11"/>
    <mergeCell ref="H10:H11"/>
    <mergeCell ref="I10:I11"/>
    <mergeCell ref="J10:J11"/>
    <mergeCell ref="K10:K11"/>
    <mergeCell ref="M10:M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N8:N9"/>
    <mergeCell ref="O8:O9"/>
    <mergeCell ref="P8:P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printOptions horizontalCentered="1"/>
  <pageMargins left="0.1968503937007874" right="0.1968503937007874" top="0.2755905511811024" bottom="0.35433070866141736" header="0.1968503937007874" footer="0.2362204724409449"/>
  <pageSetup horizontalDpi="600" verticalDpi="600" orientation="landscape" paperSize="9" r:id="rId3"/>
  <headerFooter alignWithMargins="0">
    <oddFooter>&amp;CPage &amp;P</oddFooter>
  </headerFooter>
  <rowBreaks count="1" manualBreakCount="1">
    <brk id="4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2012-08-23T13:27:09Z</dcterms:created>
  <dcterms:modified xsi:type="dcterms:W3CDTF">2012-08-23T13:27:43Z</dcterms:modified>
  <cp:category/>
  <cp:version/>
  <cp:contentType/>
  <cp:contentStatus/>
</cp:coreProperties>
</file>