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39" sheetId="1" r:id="rId1"/>
  </sheets>
  <definedNames>
    <definedName name="_xlnm.Print_Area" localSheetId="0">'Tuan 39'!$A$1:$O$43</definedName>
    <definedName name="_xlnm.Print_Titles" localSheetId="0">'Tuan 39'!$1:$6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  <author>Dong</author>
  </authors>
  <commentList>
    <comment ref="L8" authorId="0">
      <text>
        <r>
          <rPr>
            <b/>
            <sz val="9"/>
            <rFont val="Tahoma"/>
            <family val="2"/>
          </rPr>
          <t>Sáng Chủ nhật (Từ 7h00 đến 10h15)</t>
        </r>
      </text>
    </comment>
    <comment ref="L15" authorId="0">
      <text>
        <r>
          <rPr>
            <b/>
            <sz val="9"/>
            <rFont val="Tahoma"/>
            <family val="2"/>
          </rPr>
          <t>Chiều Chủ nhật (Từ 13h00 đến 16h15)</t>
        </r>
        <r>
          <rPr>
            <sz val="9"/>
            <rFont val="Tahoma"/>
            <family val="2"/>
          </rPr>
          <t xml:space="preserve">
</t>
        </r>
      </text>
    </comment>
    <comment ref="D20" authorId="1">
      <text>
        <r>
          <rPr>
            <b/>
            <sz val="8"/>
            <rFont val="Tahoma"/>
            <family val="2"/>
          </rPr>
          <t>Ghép QTH12</t>
        </r>
      </text>
    </comment>
    <comment ref="L20" authorId="0">
      <text>
        <r>
          <rPr>
            <b/>
            <sz val="9"/>
            <rFont val="Tahoma"/>
            <family val="2"/>
          </rPr>
          <t>Chiều Chủ nhật (Từ 13h00 đến 16h15)</t>
        </r>
        <r>
          <rPr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b/>
            <sz val="9"/>
            <rFont val="Tahoma"/>
            <family val="2"/>
          </rPr>
          <t xml:space="preserve">Cơ sở: 21 Nguyễn Văn Linh
</t>
        </r>
        <r>
          <rPr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9"/>
            <rFont val="Tahoma"/>
            <family val="2"/>
          </rPr>
          <t>Chiều Chủ nhật (Từ 13h00 đến 16h15)</t>
        </r>
        <r>
          <rPr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9"/>
            <rFont val="Tahoma"/>
            <family val="2"/>
          </rPr>
          <t xml:space="preserve">Cơ sở: 21 Nguyễn Văn Linh
</t>
        </r>
        <r>
          <rPr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Sáng CHỦ NHẬT (Từ 7h00 đến 10h15)
</t>
        </r>
        <r>
          <rPr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b/>
            <sz val="9"/>
            <rFont val="Tahoma"/>
            <family val="2"/>
          </rPr>
          <t>Cơ sở: 21 Nguyễn Văn Linh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<sst xmlns="http://schemas.openxmlformats.org/spreadsheetml/2006/main" count="120" uniqueCount="74">
  <si>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</si>
  <si>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</si>
  <si>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</si>
  <si>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39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29/04/2013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12"/>
        <rFont val="Times New Roman"/>
        <family val="1"/>
      </rPr>
      <t xml:space="preserve"> 05</t>
    </r>
    <r>
      <rPr>
        <b/>
        <i/>
        <sz val="14"/>
        <color indexed="12"/>
        <rFont val="Times New Roman"/>
        <family val="1"/>
      </rPr>
      <t>/05</t>
    </r>
    <r>
      <rPr>
        <b/>
        <i/>
        <sz val="14"/>
        <color indexed="12"/>
        <rFont val="Times New Roman"/>
        <family val="1"/>
      </rPr>
      <t>/2013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</si>
  <si>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</si>
  <si>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</si>
  <si>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</si>
  <si>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</si>
  <si>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</si>
  <si>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</si>
  <si>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</si>
  <si>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</si>
  <si>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</si>
  <si>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</si>
  <si>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</si>
  <si>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</si>
  <si>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</si>
  <si>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</si>
  <si>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</si>
  <si>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</si>
  <si>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</si>
  <si>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</si>
  <si>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</si>
  <si>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 + B18KDN2</t>
    </r>
  </si>
  <si>
    <t>ECO</t>
  </si>
  <si>
    <t>Căn bản kinh tế vĩ mô</t>
  </si>
  <si>
    <t>ThS. Hồ Nguyên Khoa</t>
  </si>
  <si>
    <t>Từ tuần 29 đến tuần 40</t>
  </si>
  <si>
    <t>Sáng CN</t>
  </si>
  <si>
    <t>GĐ: 401
(182 NVL)</t>
  </si>
  <si>
    <t>Ghép
 B18KDN12</t>
  </si>
  <si>
    <t>ACC</t>
  </si>
  <si>
    <t>Nguyên lý kế toán 2</t>
  </si>
  <si>
    <t>ThS. Nguyễn Thị Kim Hương</t>
  </si>
  <si>
    <t>Thứ 6</t>
  </si>
  <si>
    <t>KẾT THÚC MÔN</t>
  </si>
  <si>
    <t>TỔNG CỘNG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</si>
  <si>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 + B18QNH2</t>
    </r>
  </si>
  <si>
    <t>GĐ: 501 (182 NVL)</t>
  </si>
  <si>
    <t>Ghép
 B18QNH12</t>
  </si>
  <si>
    <t>Chiều CN</t>
  </si>
  <si>
    <t>GĐ: B (21 NVL)</t>
  </si>
  <si>
    <t>ThS. Thái Nữ Hạ Uyên</t>
  </si>
  <si>
    <t>Từ tuần 30 đến tuần 40</t>
  </si>
  <si>
    <t>Thứ 5</t>
  </si>
  <si>
    <t>GĐ: 501
(182 NVL)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</si>
  <si>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</si>
  <si>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MTH</t>
  </si>
  <si>
    <t>Toán cao cấp C</t>
  </si>
  <si>
    <t>ThS. Phan Quý</t>
  </si>
  <si>
    <t>GĐ: D
(21 NVL)</t>
  </si>
  <si>
    <t>Ghép
 B18PSU-QTH12</t>
  </si>
  <si>
    <t>PSU-ECO</t>
  </si>
  <si>
    <t>ThS. Nguyễn Lê Giang Thiên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</si>
  <si>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</si>
  <si>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</si>
  <si>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</si>
  <si>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GĐ: 301
(182 NVL)</t>
  </si>
  <si>
    <t>B18DLL12</t>
  </si>
  <si>
    <t>DTE</t>
  </si>
  <si>
    <t>Kỹ năng xin việc</t>
  </si>
  <si>
    <t>ThS. Phan Văn Sơn</t>
  </si>
  <si>
    <t>GĐ: F
(21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</si>
  <si>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</si>
  <si>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</si>
  <si>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</si>
  <si>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</si>
  <si>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</si>
  <si>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</si>
  <si>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</si>
  <si>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</si>
  <si>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</si>
  <si>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</si>
  <si>
    <t>GĐ: B
(21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</si>
</sst>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63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63" fillId="33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right" vertical="center"/>
    </xf>
    <xf numFmtId="0" fontId="18" fillId="33" borderId="18" xfId="0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33" borderId="17" xfId="0" applyFont="1" applyFill="1" applyBorder="1" applyAlignment="1">
      <alignment horizontal="right" vertical="center"/>
    </xf>
    <xf numFmtId="0" fontId="64" fillId="33" borderId="18" xfId="0" applyFont="1" applyFill="1" applyBorder="1" applyAlignment="1">
      <alignment horizontal="right" vertical="center"/>
    </xf>
    <xf numFmtId="0" fontId="64" fillId="33" borderId="19" xfId="0" applyFont="1" applyFill="1" applyBorder="1" applyAlignment="1">
      <alignment horizontal="left" vertical="center"/>
    </xf>
    <xf numFmtId="0" fontId="64" fillId="33" borderId="20" xfId="0" applyFont="1" applyFill="1" applyBorder="1" applyAlignment="1">
      <alignment horizontal="left" vertical="center"/>
    </xf>
    <xf numFmtId="0" fontId="64" fillId="33" borderId="14" xfId="0" applyFont="1" applyFill="1" applyBorder="1" applyAlignment="1">
      <alignment horizontal="left" vertical="center" wrapText="1"/>
    </xf>
    <xf numFmtId="0" fontId="64" fillId="33" borderId="16" xfId="0" applyFont="1" applyFill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0" fontId="64" fillId="34" borderId="14" xfId="0" applyFont="1" applyFill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SheetLayoutView="100" zoomScalePageLayoutView="0" workbookViewId="0" topLeftCell="A1">
      <selection activeCell="M8" sqref="M8:M9"/>
    </sheetView>
  </sheetViews>
  <sheetFormatPr defaultColWidth="9.00390625" defaultRowHeight="15.75"/>
  <cols>
    <col min="1" max="1" width="3.875" style="36" customWidth="1"/>
    <col min="2" max="2" width="7.50390625" style="36" bestFit="1" customWidth="1"/>
    <col min="3" max="3" width="4.25390625" style="36" bestFit="1" customWidth="1"/>
    <col min="4" max="4" width="20.125" style="37" customWidth="1"/>
    <col min="5" max="5" width="21.50390625" style="37" bestFit="1" customWidth="1"/>
    <col min="6" max="6" width="4.25390625" style="37" customWidth="1"/>
    <col min="7" max="7" width="3.75390625" style="37" customWidth="1"/>
    <col min="8" max="8" width="6.125" style="37" customWidth="1"/>
    <col min="9" max="9" width="6.375" style="37" customWidth="1"/>
    <col min="10" max="10" width="10.375" style="37" customWidth="1"/>
    <col min="11" max="11" width="6.75390625" style="37" hidden="1" customWidth="1"/>
    <col min="12" max="12" width="8.125" style="37" customWidth="1"/>
    <col min="13" max="13" width="13.625" style="37" customWidth="1"/>
    <col min="14" max="14" width="7.75390625" style="36" customWidth="1"/>
    <col min="15" max="15" width="14.50390625" style="36" customWidth="1"/>
    <col min="16" max="16384" width="9.00390625" style="37" customWidth="1"/>
  </cols>
  <sheetData>
    <row r="1" spans="1:15" s="1" customFormat="1" ht="20.25" customHeight="1">
      <c r="A1" s="43" t="s">
        <v>0</v>
      </c>
      <c r="B1" s="43"/>
      <c r="C1" s="43"/>
      <c r="D1" s="43"/>
      <c r="E1" s="129" t="s">
        <v>1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1" customFormat="1" ht="23.25" customHeight="1">
      <c r="A2" s="43" t="s">
        <v>2</v>
      </c>
      <c r="B2" s="43"/>
      <c r="C2" s="43"/>
      <c r="D2" s="43"/>
      <c r="E2" s="130" t="s">
        <v>3</v>
      </c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s="1" customFormat="1" ht="23.25" customHeight="1">
      <c r="A3" s="131" t="s">
        <v>4</v>
      </c>
      <c r="B3" s="131"/>
      <c r="C3" s="131"/>
      <c r="D3" s="131"/>
      <c r="E3" s="132" t="s">
        <v>5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23.25" customHeight="1">
      <c r="A5" s="125" t="s">
        <v>6</v>
      </c>
      <c r="B5" s="127" t="s">
        <v>7</v>
      </c>
      <c r="C5" s="127"/>
      <c r="D5" s="123" t="s">
        <v>8</v>
      </c>
      <c r="E5" s="123" t="s">
        <v>9</v>
      </c>
      <c r="F5" s="125" t="s">
        <v>10</v>
      </c>
      <c r="G5" s="128"/>
      <c r="H5" s="123" t="s">
        <v>11</v>
      </c>
      <c r="I5" s="123" t="s">
        <v>12</v>
      </c>
      <c r="J5" s="123" t="s">
        <v>13</v>
      </c>
      <c r="K5" s="123" t="s">
        <v>14</v>
      </c>
      <c r="L5" s="123" t="s">
        <v>15</v>
      </c>
      <c r="M5" s="123" t="s">
        <v>16</v>
      </c>
      <c r="N5" s="123" t="s">
        <v>17</v>
      </c>
      <c r="O5" s="123" t="s">
        <v>18</v>
      </c>
    </row>
    <row r="6" spans="1:15" s="7" customFormat="1" ht="16.5" customHeight="1">
      <c r="A6" s="126"/>
      <c r="B6" s="8" t="s">
        <v>19</v>
      </c>
      <c r="C6" s="8" t="s">
        <v>20</v>
      </c>
      <c r="D6" s="124"/>
      <c r="E6" s="124"/>
      <c r="F6" s="9" t="s">
        <v>21</v>
      </c>
      <c r="G6" s="9" t="s">
        <v>22</v>
      </c>
      <c r="H6" s="124"/>
      <c r="I6" s="124"/>
      <c r="J6" s="124"/>
      <c r="K6" s="124"/>
      <c r="L6" s="124"/>
      <c r="M6" s="124"/>
      <c r="N6" s="124"/>
      <c r="O6" s="124"/>
    </row>
    <row r="7" spans="1:15" s="12" customFormat="1" ht="18.75" customHeight="1">
      <c r="A7" s="120" t="s">
        <v>23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1:15" s="12" customFormat="1" ht="17.25" customHeight="1">
      <c r="A8" s="90">
        <v>1</v>
      </c>
      <c r="B8" s="69" t="s">
        <v>24</v>
      </c>
      <c r="C8" s="71">
        <v>152</v>
      </c>
      <c r="D8" s="73" t="s">
        <v>25</v>
      </c>
      <c r="E8" s="73" t="s">
        <v>26</v>
      </c>
      <c r="F8" s="75">
        <v>3</v>
      </c>
      <c r="G8" s="75"/>
      <c r="H8" s="77">
        <f>(F8+G8)*16</f>
        <v>48</v>
      </c>
      <c r="I8" s="77">
        <f>ROUND((H8*0.75),0)</f>
        <v>36</v>
      </c>
      <c r="J8" s="66" t="s">
        <v>27</v>
      </c>
      <c r="K8" s="64"/>
      <c r="L8" s="118" t="s">
        <v>28</v>
      </c>
      <c r="M8" s="50" t="s">
        <v>73</v>
      </c>
      <c r="N8" s="64"/>
      <c r="O8" s="66" t="s">
        <v>30</v>
      </c>
    </row>
    <row r="9" spans="1:15" s="12" customFormat="1" ht="15" customHeight="1">
      <c r="A9" s="91"/>
      <c r="B9" s="70"/>
      <c r="C9" s="72"/>
      <c r="D9" s="74"/>
      <c r="E9" s="74"/>
      <c r="F9" s="76"/>
      <c r="G9" s="76"/>
      <c r="H9" s="78"/>
      <c r="I9" s="78"/>
      <c r="J9" s="67"/>
      <c r="K9" s="79"/>
      <c r="L9" s="119"/>
      <c r="M9" s="63"/>
      <c r="N9" s="65"/>
      <c r="O9" s="67"/>
    </row>
    <row r="10" spans="1:15" s="12" customFormat="1" ht="17.25" customHeight="1">
      <c r="A10" s="90">
        <v>2</v>
      </c>
      <c r="B10" s="69" t="s">
        <v>31</v>
      </c>
      <c r="C10" s="71">
        <v>202</v>
      </c>
      <c r="D10" s="73" t="s">
        <v>32</v>
      </c>
      <c r="E10" s="92" t="s">
        <v>33</v>
      </c>
      <c r="F10" s="75">
        <v>3</v>
      </c>
      <c r="G10" s="75"/>
      <c r="H10" s="77">
        <f>(F10+G10)*16</f>
        <v>48</v>
      </c>
      <c r="I10" s="77">
        <f>ROUND((H10*0.75),0)</f>
        <v>36</v>
      </c>
      <c r="J10" s="66" t="s">
        <v>27</v>
      </c>
      <c r="K10" s="64"/>
      <c r="L10" s="48" t="s">
        <v>34</v>
      </c>
      <c r="M10" s="57" t="s">
        <v>29</v>
      </c>
      <c r="N10" s="64"/>
      <c r="O10" s="50" t="s">
        <v>35</v>
      </c>
    </row>
    <row r="11" spans="1:15" s="12" customFormat="1" ht="17.25" customHeight="1">
      <c r="A11" s="91"/>
      <c r="B11" s="70"/>
      <c r="C11" s="72"/>
      <c r="D11" s="74"/>
      <c r="E11" s="93"/>
      <c r="F11" s="76"/>
      <c r="G11" s="76"/>
      <c r="H11" s="78"/>
      <c r="I11" s="78"/>
      <c r="J11" s="67"/>
      <c r="K11" s="79"/>
      <c r="L11" s="59"/>
      <c r="M11" s="62"/>
      <c r="N11" s="65"/>
      <c r="O11" s="51"/>
    </row>
    <row r="12" spans="1:15" s="12" customFormat="1" ht="18.75" customHeight="1">
      <c r="A12" s="13"/>
      <c r="B12" s="52"/>
      <c r="C12" s="53"/>
      <c r="D12" s="15" t="s">
        <v>36</v>
      </c>
      <c r="E12" s="16"/>
      <c r="F12" s="13">
        <f>SUM(F8:F11)</f>
        <v>6</v>
      </c>
      <c r="G12" s="13">
        <f>SUM(G8:G11)</f>
        <v>0</v>
      </c>
      <c r="H12" s="13">
        <f>SUM(H8:H11)</f>
        <v>96</v>
      </c>
      <c r="I12" s="13">
        <f>SUM(I8:I11)</f>
        <v>72</v>
      </c>
      <c r="J12" s="17"/>
      <c r="K12" s="18">
        <f>SUM(K8:K11)</f>
        <v>0</v>
      </c>
      <c r="L12" s="19"/>
      <c r="M12" s="20"/>
      <c r="N12" s="13"/>
      <c r="O12" s="13"/>
    </row>
    <row r="13" spans="1:15" s="12" customFormat="1" ht="18.75" customHeight="1">
      <c r="A13" s="120" t="s">
        <v>37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</row>
    <row r="14" spans="1:15" s="12" customFormat="1" ht="15.75" customHeight="1">
      <c r="A14" s="90">
        <v>1</v>
      </c>
      <c r="B14" s="69" t="s">
        <v>24</v>
      </c>
      <c r="C14" s="71">
        <v>152</v>
      </c>
      <c r="D14" s="73" t="s">
        <v>25</v>
      </c>
      <c r="E14" s="73" t="s">
        <v>26</v>
      </c>
      <c r="F14" s="75">
        <v>3</v>
      </c>
      <c r="G14" s="75"/>
      <c r="H14" s="77">
        <f>(F14+G14)*16</f>
        <v>48</v>
      </c>
      <c r="I14" s="77">
        <f>ROUND((H14*0.75),0)</f>
        <v>36</v>
      </c>
      <c r="J14" s="66" t="s">
        <v>27</v>
      </c>
      <c r="K14" s="21"/>
      <c r="L14" s="22" t="s">
        <v>34</v>
      </c>
      <c r="M14" s="23" t="s">
        <v>38</v>
      </c>
      <c r="N14" s="64"/>
      <c r="O14" s="66" t="s">
        <v>39</v>
      </c>
    </row>
    <row r="15" spans="1:15" s="12" customFormat="1" ht="18.75" customHeight="1">
      <c r="A15" s="91"/>
      <c r="B15" s="70"/>
      <c r="C15" s="72"/>
      <c r="D15" s="74"/>
      <c r="E15" s="74"/>
      <c r="F15" s="76"/>
      <c r="G15" s="76"/>
      <c r="H15" s="78"/>
      <c r="I15" s="78"/>
      <c r="J15" s="67"/>
      <c r="K15" s="21"/>
      <c r="L15" s="24" t="s">
        <v>40</v>
      </c>
      <c r="M15" s="25" t="s">
        <v>41</v>
      </c>
      <c r="N15" s="65"/>
      <c r="O15" s="67"/>
    </row>
    <row r="16" spans="1:15" s="12" customFormat="1" ht="18" customHeight="1">
      <c r="A16" s="68">
        <v>2</v>
      </c>
      <c r="B16" s="69" t="s">
        <v>31</v>
      </c>
      <c r="C16" s="71">
        <v>202</v>
      </c>
      <c r="D16" s="73" t="s">
        <v>32</v>
      </c>
      <c r="E16" s="73" t="s">
        <v>42</v>
      </c>
      <c r="F16" s="60">
        <v>3</v>
      </c>
      <c r="G16" s="60"/>
      <c r="H16" s="55">
        <f>(F16+G16)*16</f>
        <v>48</v>
      </c>
      <c r="I16" s="55">
        <f>ROUND((H16*0.75),0)</f>
        <v>36</v>
      </c>
      <c r="J16" s="57" t="s">
        <v>43</v>
      </c>
      <c r="K16" s="118"/>
      <c r="L16" s="48" t="s">
        <v>44</v>
      </c>
      <c r="M16" s="57" t="s">
        <v>45</v>
      </c>
      <c r="N16" s="48"/>
      <c r="O16" s="50" t="s">
        <v>35</v>
      </c>
    </row>
    <row r="17" spans="1:15" s="12" customFormat="1" ht="15.75" customHeight="1">
      <c r="A17" s="62"/>
      <c r="B17" s="70"/>
      <c r="C17" s="72"/>
      <c r="D17" s="74"/>
      <c r="E17" s="74"/>
      <c r="F17" s="61"/>
      <c r="G17" s="61"/>
      <c r="H17" s="56"/>
      <c r="I17" s="56"/>
      <c r="J17" s="58"/>
      <c r="K17" s="119"/>
      <c r="L17" s="59"/>
      <c r="M17" s="62"/>
      <c r="N17" s="49"/>
      <c r="O17" s="51"/>
    </row>
    <row r="18" spans="1:15" s="12" customFormat="1" ht="15.75" customHeight="1">
      <c r="A18" s="13"/>
      <c r="B18" s="52"/>
      <c r="C18" s="53"/>
      <c r="D18" s="26" t="s">
        <v>36</v>
      </c>
      <c r="E18" s="15"/>
      <c r="F18" s="13">
        <f>SUM(F14:F17)</f>
        <v>6</v>
      </c>
      <c r="G18" s="13">
        <f>SUM(G14:G17)</f>
        <v>0</v>
      </c>
      <c r="H18" s="13">
        <f>SUM(H14:H17)</f>
        <v>96</v>
      </c>
      <c r="I18" s="13">
        <f>SUM(I14:I17)</f>
        <v>72</v>
      </c>
      <c r="J18" s="17"/>
      <c r="K18" s="18">
        <f>SUM(K14:K17)</f>
        <v>0</v>
      </c>
      <c r="L18" s="27"/>
      <c r="M18" s="28"/>
      <c r="N18" s="13"/>
      <c r="O18" s="13"/>
    </row>
    <row r="19" spans="1:15" s="12" customFormat="1" ht="19.5" customHeight="1">
      <c r="A19" s="10" t="s">
        <v>46</v>
      </c>
      <c r="B19" s="11"/>
      <c r="C19" s="11"/>
      <c r="D19" s="29"/>
      <c r="E19" s="30"/>
      <c r="F19" s="31"/>
      <c r="G19" s="31"/>
      <c r="H19" s="32"/>
      <c r="I19" s="32"/>
      <c r="J19" s="29"/>
      <c r="K19" s="32"/>
      <c r="L19" s="32"/>
      <c r="M19" s="11"/>
      <c r="N19" s="31"/>
      <c r="O19" s="14"/>
    </row>
    <row r="20" spans="1:15" s="12" customFormat="1" ht="16.5" customHeight="1">
      <c r="A20" s="99">
        <v>1</v>
      </c>
      <c r="B20" s="101" t="s">
        <v>47</v>
      </c>
      <c r="C20" s="103">
        <v>100</v>
      </c>
      <c r="D20" s="105" t="s">
        <v>48</v>
      </c>
      <c r="E20" s="107" t="s">
        <v>49</v>
      </c>
      <c r="F20" s="94">
        <v>2</v>
      </c>
      <c r="G20" s="94">
        <v>1</v>
      </c>
      <c r="H20" s="96">
        <f>(F20+G20)*16</f>
        <v>48</v>
      </c>
      <c r="I20" s="96">
        <f>ROUND((H20*1),0)</f>
        <v>48</v>
      </c>
      <c r="J20" s="88" t="s">
        <v>27</v>
      </c>
      <c r="K20" s="86"/>
      <c r="L20" s="112" t="s">
        <v>40</v>
      </c>
      <c r="M20" s="114" t="s">
        <v>50</v>
      </c>
      <c r="N20" s="86"/>
      <c r="O20" s="84" t="s">
        <v>51</v>
      </c>
    </row>
    <row r="21" spans="1:15" s="12" customFormat="1" ht="15.75" customHeight="1">
      <c r="A21" s="100"/>
      <c r="B21" s="102"/>
      <c r="C21" s="104"/>
      <c r="D21" s="106"/>
      <c r="E21" s="108"/>
      <c r="F21" s="95"/>
      <c r="G21" s="95"/>
      <c r="H21" s="97"/>
      <c r="I21" s="97"/>
      <c r="J21" s="89"/>
      <c r="K21" s="98"/>
      <c r="L21" s="113"/>
      <c r="M21" s="115"/>
      <c r="N21" s="87"/>
      <c r="O21" s="111"/>
    </row>
    <row r="22" spans="1:15" s="12" customFormat="1" ht="19.5" customHeight="1">
      <c r="A22" s="90">
        <v>2</v>
      </c>
      <c r="B22" s="69" t="s">
        <v>52</v>
      </c>
      <c r="C22" s="71">
        <v>152</v>
      </c>
      <c r="D22" s="73" t="s">
        <v>25</v>
      </c>
      <c r="E22" s="92" t="s">
        <v>53</v>
      </c>
      <c r="F22" s="75">
        <v>3</v>
      </c>
      <c r="G22" s="75"/>
      <c r="H22" s="77">
        <f>(F22+G22)*16</f>
        <v>48</v>
      </c>
      <c r="I22" s="77">
        <f>ROUND((H22*1),0)</f>
        <v>48</v>
      </c>
      <c r="J22" s="66" t="s">
        <v>27</v>
      </c>
      <c r="K22" s="64"/>
      <c r="L22" s="60" t="s">
        <v>34</v>
      </c>
      <c r="M22" s="109" t="s">
        <v>54</v>
      </c>
      <c r="N22" s="64"/>
      <c r="O22" s="116"/>
    </row>
    <row r="23" spans="1:15" s="12" customFormat="1" ht="12.75" customHeight="1">
      <c r="A23" s="91"/>
      <c r="B23" s="70"/>
      <c r="C23" s="72"/>
      <c r="D23" s="74"/>
      <c r="E23" s="93"/>
      <c r="F23" s="76"/>
      <c r="G23" s="76"/>
      <c r="H23" s="78"/>
      <c r="I23" s="78"/>
      <c r="J23" s="67"/>
      <c r="K23" s="79"/>
      <c r="L23" s="61"/>
      <c r="M23" s="110"/>
      <c r="N23" s="65"/>
      <c r="O23" s="117"/>
    </row>
    <row r="24" spans="1:15" s="12" customFormat="1" ht="19.5" customHeight="1">
      <c r="A24" s="13"/>
      <c r="B24" s="52"/>
      <c r="C24" s="53"/>
      <c r="D24" s="15" t="s">
        <v>36</v>
      </c>
      <c r="E24" s="15"/>
      <c r="F24" s="13">
        <f>SUM(F20:F23)</f>
        <v>5</v>
      </c>
      <c r="G24" s="13">
        <f>SUM(G20:G23)</f>
        <v>1</v>
      </c>
      <c r="H24" s="13">
        <f>SUM(H20:H23)</f>
        <v>96</v>
      </c>
      <c r="I24" s="13">
        <f>SUM(I20:I23)</f>
        <v>96</v>
      </c>
      <c r="J24" s="17"/>
      <c r="K24" s="18">
        <f>SUM(K22:K23)</f>
        <v>0</v>
      </c>
      <c r="L24" s="19"/>
      <c r="M24" s="28"/>
      <c r="N24" s="13"/>
      <c r="O24" s="33"/>
    </row>
    <row r="25" spans="1:15" s="12" customFormat="1" ht="19.5" customHeight="1">
      <c r="A25" s="10" t="s">
        <v>55</v>
      </c>
      <c r="B25" s="11"/>
      <c r="C25" s="11"/>
      <c r="D25" s="29"/>
      <c r="E25" s="30"/>
      <c r="F25" s="31"/>
      <c r="G25" s="31"/>
      <c r="H25" s="32"/>
      <c r="I25" s="32"/>
      <c r="J25" s="29"/>
      <c r="K25" s="32"/>
      <c r="L25" s="34"/>
      <c r="M25" s="11"/>
      <c r="N25" s="31"/>
      <c r="O25" s="35"/>
    </row>
    <row r="26" spans="1:15" s="12" customFormat="1" ht="19.5" customHeight="1">
      <c r="A26" s="99">
        <v>1</v>
      </c>
      <c r="B26" s="101" t="s">
        <v>47</v>
      </c>
      <c r="C26" s="103">
        <v>100</v>
      </c>
      <c r="D26" s="105" t="s">
        <v>48</v>
      </c>
      <c r="E26" s="107" t="s">
        <v>49</v>
      </c>
      <c r="F26" s="94">
        <v>2</v>
      </c>
      <c r="G26" s="94">
        <v>1</v>
      </c>
      <c r="H26" s="96">
        <f>(F26+G26)*16</f>
        <v>48</v>
      </c>
      <c r="I26" s="96">
        <f>ROUND((H26*1),0)</f>
        <v>48</v>
      </c>
      <c r="J26" s="88" t="s">
        <v>27</v>
      </c>
      <c r="K26" s="86"/>
      <c r="L26" s="112" t="s">
        <v>40</v>
      </c>
      <c r="M26" s="114" t="s">
        <v>50</v>
      </c>
      <c r="N26" s="86"/>
      <c r="O26" s="84" t="s">
        <v>51</v>
      </c>
    </row>
    <row r="27" spans="1:15" s="12" customFormat="1" ht="19.5" customHeight="1">
      <c r="A27" s="100"/>
      <c r="B27" s="102"/>
      <c r="C27" s="104"/>
      <c r="D27" s="106"/>
      <c r="E27" s="108"/>
      <c r="F27" s="95"/>
      <c r="G27" s="95"/>
      <c r="H27" s="97"/>
      <c r="I27" s="97"/>
      <c r="J27" s="89"/>
      <c r="K27" s="98"/>
      <c r="L27" s="113"/>
      <c r="M27" s="115"/>
      <c r="N27" s="87"/>
      <c r="O27" s="111"/>
    </row>
    <row r="28" spans="1:15" s="12" customFormat="1" ht="19.5" customHeight="1">
      <c r="A28" s="90">
        <v>2</v>
      </c>
      <c r="B28" s="69" t="s">
        <v>52</v>
      </c>
      <c r="C28" s="71">
        <v>152</v>
      </c>
      <c r="D28" s="73" t="s">
        <v>25</v>
      </c>
      <c r="E28" s="92" t="s">
        <v>53</v>
      </c>
      <c r="F28" s="75">
        <v>3</v>
      </c>
      <c r="G28" s="75"/>
      <c r="H28" s="77">
        <f>(F28+G28)*16</f>
        <v>48</v>
      </c>
      <c r="I28" s="77">
        <f>ROUND((H28*1),0)</f>
        <v>48</v>
      </c>
      <c r="J28" s="66" t="s">
        <v>27</v>
      </c>
      <c r="K28" s="21"/>
      <c r="L28" s="60" t="s">
        <v>44</v>
      </c>
      <c r="M28" s="109" t="s">
        <v>54</v>
      </c>
      <c r="N28" s="64"/>
      <c r="O28" s="86"/>
    </row>
    <row r="29" spans="1:15" s="12" customFormat="1" ht="18" customHeight="1">
      <c r="A29" s="91"/>
      <c r="B29" s="70"/>
      <c r="C29" s="72"/>
      <c r="D29" s="74"/>
      <c r="E29" s="93"/>
      <c r="F29" s="76"/>
      <c r="G29" s="76"/>
      <c r="H29" s="78"/>
      <c r="I29" s="78"/>
      <c r="J29" s="67"/>
      <c r="K29" s="21"/>
      <c r="L29" s="61"/>
      <c r="M29" s="110"/>
      <c r="N29" s="65"/>
      <c r="O29" s="98"/>
    </row>
    <row r="30" spans="1:15" s="12" customFormat="1" ht="19.5" customHeight="1">
      <c r="A30" s="13"/>
      <c r="B30" s="52"/>
      <c r="C30" s="53"/>
      <c r="D30" s="15" t="s">
        <v>36</v>
      </c>
      <c r="E30" s="15"/>
      <c r="F30" s="13">
        <f>SUM(F26:F29)</f>
        <v>5</v>
      </c>
      <c r="G30" s="13">
        <f>SUM(G26:G29)</f>
        <v>1</v>
      </c>
      <c r="H30" s="13">
        <f>SUM(H26:H29)</f>
        <v>96</v>
      </c>
      <c r="I30" s="13">
        <f>SUM(I26:I29)</f>
        <v>96</v>
      </c>
      <c r="J30" s="17"/>
      <c r="K30" s="18">
        <f>SUM(K28:K29)</f>
        <v>0</v>
      </c>
      <c r="L30" s="27"/>
      <c r="M30" s="28"/>
      <c r="N30" s="13"/>
      <c r="O30" s="13"/>
    </row>
    <row r="31" spans="1:15" s="12" customFormat="1" ht="20.25" customHeight="1">
      <c r="A31" s="10" t="s">
        <v>56</v>
      </c>
      <c r="B31" s="11"/>
      <c r="C31" s="11"/>
      <c r="D31" s="32"/>
      <c r="E31" s="30"/>
      <c r="F31" s="31"/>
      <c r="G31" s="31"/>
      <c r="H31" s="32"/>
      <c r="I31" s="32"/>
      <c r="J31" s="29"/>
      <c r="K31" s="32"/>
      <c r="L31" s="32"/>
      <c r="M31" s="11"/>
      <c r="N31" s="31"/>
      <c r="O31" s="14"/>
    </row>
    <row r="32" spans="1:15" s="12" customFormat="1" ht="15.75" customHeight="1">
      <c r="A32" s="99">
        <v>1</v>
      </c>
      <c r="B32" s="101" t="s">
        <v>47</v>
      </c>
      <c r="C32" s="103">
        <v>100</v>
      </c>
      <c r="D32" s="105" t="s">
        <v>48</v>
      </c>
      <c r="E32" s="107" t="s">
        <v>49</v>
      </c>
      <c r="F32" s="94">
        <v>2</v>
      </c>
      <c r="G32" s="94">
        <v>1</v>
      </c>
      <c r="H32" s="96">
        <f>(F32+G32)*16</f>
        <v>48</v>
      </c>
      <c r="I32" s="96">
        <f>ROUND((H32*0.75),0)</f>
        <v>36</v>
      </c>
      <c r="J32" s="88" t="s">
        <v>27</v>
      </c>
      <c r="K32" s="86"/>
      <c r="L32" s="82" t="s">
        <v>44</v>
      </c>
      <c r="M32" s="84" t="s">
        <v>57</v>
      </c>
      <c r="N32" s="86"/>
      <c r="O32" s="88" t="s">
        <v>58</v>
      </c>
    </row>
    <row r="33" spans="1:15" s="12" customFormat="1" ht="15.75" customHeight="1">
      <c r="A33" s="100"/>
      <c r="B33" s="102"/>
      <c r="C33" s="104"/>
      <c r="D33" s="106"/>
      <c r="E33" s="108"/>
      <c r="F33" s="95"/>
      <c r="G33" s="95"/>
      <c r="H33" s="97"/>
      <c r="I33" s="97"/>
      <c r="J33" s="89"/>
      <c r="K33" s="98"/>
      <c r="L33" s="83"/>
      <c r="M33" s="85"/>
      <c r="N33" s="87"/>
      <c r="O33" s="89"/>
    </row>
    <row r="34" spans="1:15" s="12" customFormat="1" ht="15.75" customHeight="1">
      <c r="A34" s="90">
        <v>2</v>
      </c>
      <c r="B34" s="69" t="s">
        <v>59</v>
      </c>
      <c r="C34" s="71">
        <v>302</v>
      </c>
      <c r="D34" s="73" t="s">
        <v>60</v>
      </c>
      <c r="E34" s="92" t="s">
        <v>61</v>
      </c>
      <c r="F34" s="75">
        <v>2</v>
      </c>
      <c r="G34" s="75"/>
      <c r="H34" s="77">
        <f>(F34+G34)*16</f>
        <v>32</v>
      </c>
      <c r="I34" s="77">
        <f>ROUND((H34*0.75),0)</f>
        <v>24</v>
      </c>
      <c r="J34" s="66" t="s">
        <v>43</v>
      </c>
      <c r="K34" s="64"/>
      <c r="L34" s="80" t="s">
        <v>28</v>
      </c>
      <c r="M34" s="50" t="s">
        <v>62</v>
      </c>
      <c r="N34" s="64"/>
      <c r="O34" s="66" t="s">
        <v>58</v>
      </c>
    </row>
    <row r="35" spans="1:15" s="12" customFormat="1" ht="15.75" customHeight="1">
      <c r="A35" s="91"/>
      <c r="B35" s="70"/>
      <c r="C35" s="72"/>
      <c r="D35" s="74"/>
      <c r="E35" s="93"/>
      <c r="F35" s="76"/>
      <c r="G35" s="76"/>
      <c r="H35" s="78"/>
      <c r="I35" s="78"/>
      <c r="J35" s="67"/>
      <c r="K35" s="79"/>
      <c r="L35" s="81"/>
      <c r="M35" s="63"/>
      <c r="N35" s="65"/>
      <c r="O35" s="67"/>
    </row>
    <row r="36" spans="1:15" s="12" customFormat="1" ht="15.75" customHeight="1">
      <c r="A36" s="68">
        <v>3</v>
      </c>
      <c r="B36" s="69" t="s">
        <v>31</v>
      </c>
      <c r="C36" s="71">
        <v>202</v>
      </c>
      <c r="D36" s="73" t="s">
        <v>32</v>
      </c>
      <c r="E36" s="73" t="s">
        <v>42</v>
      </c>
      <c r="F36" s="60">
        <v>3</v>
      </c>
      <c r="G36" s="60"/>
      <c r="H36" s="55">
        <f>(F36+G36)*16</f>
        <v>48</v>
      </c>
      <c r="I36" s="55">
        <f>ROUND((H36*0.75),0)</f>
        <v>36</v>
      </c>
      <c r="J36" s="57" t="s">
        <v>27</v>
      </c>
      <c r="K36" s="48"/>
      <c r="L36" s="60" t="s">
        <v>34</v>
      </c>
      <c r="M36" s="57" t="s">
        <v>57</v>
      </c>
      <c r="N36" s="48"/>
      <c r="O36" s="50" t="s">
        <v>35</v>
      </c>
    </row>
    <row r="37" spans="1:15" s="12" customFormat="1" ht="15.75" customHeight="1">
      <c r="A37" s="62"/>
      <c r="B37" s="70"/>
      <c r="C37" s="72"/>
      <c r="D37" s="74"/>
      <c r="E37" s="74"/>
      <c r="F37" s="61"/>
      <c r="G37" s="61"/>
      <c r="H37" s="56"/>
      <c r="I37" s="56"/>
      <c r="J37" s="58"/>
      <c r="K37" s="59"/>
      <c r="L37" s="61"/>
      <c r="M37" s="62"/>
      <c r="N37" s="49"/>
      <c r="O37" s="51"/>
    </row>
    <row r="38" spans="1:15" s="12" customFormat="1" ht="21.75" customHeight="1">
      <c r="A38" s="13"/>
      <c r="B38" s="52"/>
      <c r="C38" s="53"/>
      <c r="D38" s="15" t="s">
        <v>36</v>
      </c>
      <c r="E38" s="15"/>
      <c r="F38" s="13">
        <f>SUM(F32:F37)</f>
        <v>7</v>
      </c>
      <c r="G38" s="13">
        <f>SUM(G32:G37)</f>
        <v>1</v>
      </c>
      <c r="H38" s="13">
        <f>SUM(H32:H37)</f>
        <v>128</v>
      </c>
      <c r="I38" s="13">
        <f>SUM(I32:I37)</f>
        <v>96</v>
      </c>
      <c r="J38" s="17"/>
      <c r="K38" s="18">
        <f>SUM(K34:K37)</f>
        <v>0</v>
      </c>
      <c r="L38" s="27"/>
      <c r="M38" s="28"/>
      <c r="N38" s="13"/>
      <c r="O38" s="13"/>
    </row>
    <row r="39" spans="5:16" ht="7.5" customHeight="1">
      <c r="E39" s="38"/>
      <c r="P39" s="36"/>
    </row>
    <row r="40" spans="1:16" s="39" customFormat="1" ht="17.25" customHeight="1">
      <c r="A40" s="54" t="s">
        <v>63</v>
      </c>
      <c r="B40" s="54"/>
      <c r="C40" s="54"/>
      <c r="D40" s="54"/>
      <c r="E40" s="54"/>
      <c r="I40" s="43" t="s">
        <v>64</v>
      </c>
      <c r="J40" s="43"/>
      <c r="K40" s="43"/>
      <c r="L40" s="43"/>
      <c r="N40" s="43" t="s">
        <v>65</v>
      </c>
      <c r="O40" s="43"/>
      <c r="P40" s="40"/>
    </row>
    <row r="41" spans="1:16" s="39" customFormat="1" ht="15" customHeight="1">
      <c r="A41" s="41"/>
      <c r="B41" s="44" t="s">
        <v>66</v>
      </c>
      <c r="C41" s="44"/>
      <c r="D41" s="44"/>
      <c r="E41" s="44"/>
      <c r="F41" s="44"/>
      <c r="I41" s="45" t="s">
        <v>67</v>
      </c>
      <c r="J41" s="45"/>
      <c r="K41" s="45"/>
      <c r="L41" s="45"/>
      <c r="N41" s="45" t="s">
        <v>68</v>
      </c>
      <c r="O41" s="45"/>
      <c r="P41" s="42"/>
    </row>
    <row r="42" spans="1:16" s="39" customFormat="1" ht="17.25" customHeight="1">
      <c r="A42" s="41"/>
      <c r="B42" s="46" t="s">
        <v>69</v>
      </c>
      <c r="C42" s="46"/>
      <c r="D42" s="46"/>
      <c r="E42" s="46"/>
      <c r="F42" s="46"/>
      <c r="J42" s="41"/>
      <c r="L42" s="42"/>
      <c r="N42" s="41"/>
      <c r="O42" s="42"/>
      <c r="P42" s="42"/>
    </row>
    <row r="43" spans="1:15" s="39" customFormat="1" ht="19.5" customHeight="1">
      <c r="A43" s="41"/>
      <c r="B43" s="47" t="s">
        <v>70</v>
      </c>
      <c r="C43" s="47"/>
      <c r="D43" s="47"/>
      <c r="E43" s="47"/>
      <c r="F43" s="47"/>
      <c r="I43" s="43" t="s">
        <v>71</v>
      </c>
      <c r="J43" s="43"/>
      <c r="K43" s="43"/>
      <c r="L43" s="43"/>
      <c r="N43" s="43" t="s">
        <v>72</v>
      </c>
      <c r="O43" s="43"/>
    </row>
    <row r="44" spans="1:16" ht="15.75" customHeight="1">
      <c r="A44" s="41"/>
      <c r="E44" s="38"/>
      <c r="I44" s="43"/>
      <c r="J44" s="43"/>
      <c r="K44" s="43"/>
      <c r="L44" s="43"/>
      <c r="M44" s="39"/>
      <c r="N44" s="43"/>
      <c r="O44" s="43"/>
      <c r="P44" s="40"/>
    </row>
  </sheetData>
  <sheetProtection/>
  <mergeCells count="199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B12:C12"/>
    <mergeCell ref="A13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B18:C1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B24:C2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L28:L29"/>
    <mergeCell ref="M28:M29"/>
    <mergeCell ref="N28:N29"/>
    <mergeCell ref="O28:O29"/>
    <mergeCell ref="B30:C30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A34:A35"/>
    <mergeCell ref="B34:B35"/>
    <mergeCell ref="C34:C35"/>
    <mergeCell ref="D34:D35"/>
    <mergeCell ref="E34:E35"/>
    <mergeCell ref="F34:F35"/>
    <mergeCell ref="K34:K35"/>
    <mergeCell ref="L34:L35"/>
    <mergeCell ref="L32:L33"/>
    <mergeCell ref="M32:M33"/>
    <mergeCell ref="N32:N33"/>
    <mergeCell ref="O32:O33"/>
    <mergeCell ref="F36:F37"/>
    <mergeCell ref="G36:G37"/>
    <mergeCell ref="G34:G35"/>
    <mergeCell ref="H34:H35"/>
    <mergeCell ref="I34:I35"/>
    <mergeCell ref="J34:J35"/>
    <mergeCell ref="L36:L37"/>
    <mergeCell ref="M36:M37"/>
    <mergeCell ref="M34:M35"/>
    <mergeCell ref="N34:N35"/>
    <mergeCell ref="O34:O35"/>
    <mergeCell ref="A36:A37"/>
    <mergeCell ref="B36:B37"/>
    <mergeCell ref="C36:C37"/>
    <mergeCell ref="D36:D37"/>
    <mergeCell ref="E36:E37"/>
    <mergeCell ref="N36:N37"/>
    <mergeCell ref="O36:O37"/>
    <mergeCell ref="B38:C38"/>
    <mergeCell ref="A40:E40"/>
    <mergeCell ref="I40:L40"/>
    <mergeCell ref="N40:O40"/>
    <mergeCell ref="H36:H37"/>
    <mergeCell ref="I36:I37"/>
    <mergeCell ref="J36:J37"/>
    <mergeCell ref="K36:K37"/>
    <mergeCell ref="I44:L44"/>
    <mergeCell ref="N44:O44"/>
    <mergeCell ref="B41:F41"/>
    <mergeCell ref="I41:L41"/>
    <mergeCell ref="N41:O41"/>
    <mergeCell ref="B42:F42"/>
    <mergeCell ref="B43:F43"/>
    <mergeCell ref="I43:L43"/>
    <mergeCell ref="N43:O43"/>
  </mergeCells>
  <printOptions horizontalCentered="1"/>
  <pageMargins left="0.42" right="0.2" top="0.5" bottom="0.43" header="0.19" footer="0.18"/>
  <pageSetup horizontalDpi="600" verticalDpi="600" orientation="landscape" paperSize="9" r:id="rId3"/>
  <headerFooter alignWithMargins="0">
    <oddFooter>&amp;C&amp;A&amp;R&amp;P</oddFooter>
  </headerFooter>
  <rowBreaks count="1" manualBreakCount="1">
    <brk id="2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2013-05-02T06:24:05Z</dcterms:created>
  <dcterms:modified xsi:type="dcterms:W3CDTF">2013-05-03T09:21:31Z</dcterms:modified>
  <cp:category/>
  <cp:version/>
  <cp:contentType/>
  <cp:contentStatus/>
</cp:coreProperties>
</file>