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Tuan 1" sheetId="1" r:id="rId1"/>
  </sheets>
  <definedNames>
    <definedName name="_xlnm.Print_Area" localSheetId="0">'Tuan 1'!$A$1:$P$54</definedName>
    <definedName name="_xlnm.Print_Titles" localSheetId="0">'Tuan 1'!$1:$6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</authors>
  <commentList>
    <comment ref="D14" authorId="0">
      <text>
        <r>
          <rPr>
            <b/>
            <sz val="9"/>
            <rFont val="Tahoma"/>
            <family val="2"/>
          </rPr>
          <t>Ghép B16KKT+QTC+DLK</t>
        </r>
      </text>
    </comment>
    <comment ref="D20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20" authorId="0">
      <text>
        <r>
          <rPr>
            <b/>
            <sz val="9"/>
            <rFont val="Tahoma"/>
            <family val="2"/>
          </rPr>
          <t>0905.889.226</t>
        </r>
      </text>
    </comment>
    <comment ref="D26" authorId="1">
      <text>
        <r>
          <rPr>
            <b/>
            <sz val="9"/>
            <rFont val="Tahoma"/>
            <family val="2"/>
          </rPr>
          <t xml:space="preserve">Thẩm định tín dụng (BNK - 413) </t>
        </r>
      </text>
    </comment>
    <comment ref="D43" authorId="0">
      <text>
        <r>
          <rPr>
            <b/>
            <sz val="9"/>
            <rFont val="Tahoma"/>
            <family val="2"/>
          </rPr>
          <t>Ghép B16KKT+QTC+DLK</t>
        </r>
      </text>
    </comment>
  </commentList>
</comments>
</file>

<file path=xl/sharedStrings.xml><?xml version="1.0" encoding="utf-8"?>
<sst xmlns="http://schemas.openxmlformats.org/spreadsheetml/2006/main" count="162" uniqueCount="82">
  <si>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</si>
  <si>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</si>
  <si>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</si>
  <si>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</si>
  <si>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</si>
  <si>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</si>
  <si>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</si>
  <si>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</si>
  <si>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</si>
  <si>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</si>
  <si>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</si>
  <si>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</si>
  <si>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</si>
  <si>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</si>
  <si>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</si>
  <si>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</si>
  <si>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</si>
  <si>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</si>
  <si>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</si>
  <si>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</si>
  <si>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</si>
  <si>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</si>
  <si>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</si>
  <si>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</si>
  <si>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MGT</t>
  </si>
  <si>
    <t>Quản trị chiến lược</t>
  </si>
  <si>
    <t>ThS. Trịnh Lê Tân</t>
  </si>
  <si>
    <t>Từ tuần 1 đến tuần 6</t>
  </si>
  <si>
    <t>Thứ 4</t>
  </si>
  <si>
    <t>P 401 (182 NVL)</t>
  </si>
  <si>
    <t>Sinh viên bằng 1 tất cả các ngành</t>
  </si>
  <si>
    <t>Ghép B16
(KDN + DLK)</t>
  </si>
  <si>
    <t>Thứ 5</t>
  </si>
  <si>
    <t xml:space="preserve"> P 501 (182 NVL)</t>
  </si>
  <si>
    <t>ACC</t>
  </si>
  <si>
    <t>Kế toán tài chính nâng cao</t>
  </si>
  <si>
    <t>ThS. Nguyễn Phi Sơn</t>
  </si>
  <si>
    <t>Thứ 3</t>
  </si>
  <si>
    <t>Phòng 501
(182 NVL)</t>
  </si>
  <si>
    <t>TỔNG CỘNG</t>
  </si>
  <si>
    <t>Chuyên ngành: Kế toán - Kiểm toán (Lớp B16KKT)</t>
  </si>
  <si>
    <t>Phòng 301
(182 NVL)</t>
  </si>
  <si>
    <t>Ghép B16
(KKT+QTC)</t>
  </si>
  <si>
    <t>AUD</t>
  </si>
  <si>
    <t>Kiểm toán hoạt động</t>
  </si>
  <si>
    <t>Thứ 6</t>
  </si>
  <si>
    <t>ThS. Nguyễn Thị Hồng Minh</t>
  </si>
  <si>
    <t>Từ tuần 1 đến tuần 5</t>
  </si>
  <si>
    <t>P 501 (182 NVL)</t>
  </si>
  <si>
    <t>Chuyên ngành: Tài chính Doanh nghiệp (Lớp B16QTC)</t>
  </si>
  <si>
    <t>CH. Lưu Thị Thu Hương</t>
  </si>
  <si>
    <t>FIN</t>
  </si>
  <si>
    <t>Tài chính quốc tế</t>
  </si>
  <si>
    <t>Thứ 2</t>
  </si>
  <si>
    <t>Chuyên ngành: Ngân hàng (Lớp B16QNH)</t>
  </si>
  <si>
    <t>BNK</t>
  </si>
  <si>
    <t>Thẩm định tín dụng</t>
  </si>
  <si>
    <t>ThS. Nguyễn Thị Minh Hà</t>
  </si>
  <si>
    <t>Thẩm định dự án đầu tư</t>
  </si>
  <si>
    <t>Thứ 7</t>
  </si>
  <si>
    <t>Kế toán ngân hàng</t>
  </si>
  <si>
    <t>ThS. Nguyễn Thị Thu Hằng (TG)</t>
  </si>
  <si>
    <t>Phòng 401
(182 NVL)</t>
  </si>
  <si>
    <t>Chuyên ngành: Quản trị Doanh nghiệp (Lớp B16QTH1)</t>
  </si>
  <si>
    <t>Khởi sự doanh nghiệp</t>
  </si>
  <si>
    <t>NCS. Hồ Nguyên Khoa</t>
  </si>
  <si>
    <t>Từ tuần 2 đến tuần 7</t>
  </si>
  <si>
    <t>Chuyên ngành: Quản trị Doanh nghiệp (Lớp B16QTH2)</t>
  </si>
  <si>
    <t>Chuyên ngành: Quản trị Khách sạn - Nhà hàng (Lớp B16DLK)</t>
  </si>
  <si>
    <t>HOS</t>
  </si>
  <si>
    <t>Quản trị nhà hàng</t>
  </si>
  <si>
    <t>CH. Nguyễn Trần Thụy Ân</t>
  </si>
  <si>
    <t>P 213 (182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</si>
  <si>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</si>
  <si>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</si>
  <si>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</si>
  <si>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</si>
  <si>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</si>
  <si>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</si>
  <si>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</si>
  <si>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</si>
  <si>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30/07/2012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05/08/2012</t>
    </r>
    <r>
      <rPr>
        <b/>
        <i/>
        <sz val="14"/>
        <rFont val="Times New Roman"/>
        <family val="1"/>
      </rPr>
      <t>) * Giờ học: 17 giờ 45 đến 21 giờ 00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</si>
</sst>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3">
    <font>
      <sz val="12"/>
      <name val="Times New Roman"/>
      <family val="1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8"/>
      <color indexed="12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sz val="6"/>
      <color indexed="12"/>
      <name val="Times New Roman"/>
      <family val="1"/>
    </font>
    <font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sz val="6"/>
      <color rgb="FF0000FF"/>
      <name val="Times New Roman"/>
      <family val="1"/>
    </font>
    <font>
      <sz val="8"/>
      <color rgb="FF0000FF"/>
      <name val="Times New Roman"/>
      <family val="1"/>
    </font>
    <font>
      <sz val="10"/>
      <color rgb="FF0000FF"/>
      <name val="Times New Roman"/>
      <family val="1"/>
    </font>
    <font>
      <i/>
      <sz val="8"/>
      <color rgb="FF0000FF"/>
      <name val="Times New Roman"/>
      <family val="1"/>
    </font>
    <font>
      <sz val="7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32" borderId="7" applyNumberFormat="0" applyFont="0" applyAlignment="0" applyProtection="0"/>
    <xf numFmtId="0" fontId="67" fillId="27" borderId="8" applyNumberFormat="0" applyAlignment="0" applyProtection="0"/>
    <xf numFmtId="9" fontId="5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 wrapText="1"/>
    </xf>
    <xf numFmtId="0" fontId="72" fillId="33" borderId="1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33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6" xfId="0" applyFont="1" applyBorder="1" applyAlignment="1">
      <alignment horizontal="right" vertical="center"/>
    </xf>
    <xf numFmtId="0" fontId="74" fillId="0" borderId="17" xfId="0" applyFont="1" applyBorder="1" applyAlignment="1">
      <alignment horizontal="right" vertical="center"/>
    </xf>
    <xf numFmtId="0" fontId="75" fillId="0" borderId="19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0" fontId="75" fillId="0" borderId="15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74" fillId="33" borderId="15" xfId="0" applyFont="1" applyFill="1" applyBorder="1" applyAlignment="1">
      <alignment horizontal="left" vertical="center" wrapText="1"/>
    </xf>
    <xf numFmtId="0" fontId="74" fillId="33" borderId="18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7" fillId="33" borderId="21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right" vertical="center"/>
    </xf>
    <xf numFmtId="0" fontId="78" fillId="0" borderId="17" xfId="0" applyFont="1" applyBorder="1" applyAlignment="1">
      <alignment horizontal="right" vertical="center"/>
    </xf>
    <xf numFmtId="0" fontId="79" fillId="0" borderId="19" xfId="0" applyFont="1" applyBorder="1" applyAlignment="1">
      <alignment horizontal="left" vertical="center"/>
    </xf>
    <xf numFmtId="0" fontId="79" fillId="0" borderId="20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9" fillId="0" borderId="18" xfId="0" applyFont="1" applyBorder="1" applyAlignment="1">
      <alignment horizontal="left" vertical="center"/>
    </xf>
    <xf numFmtId="0" fontId="78" fillId="33" borderId="19" xfId="0" applyFont="1" applyFill="1" applyBorder="1" applyAlignment="1">
      <alignment horizontal="left" vertical="center" wrapText="1"/>
    </xf>
    <xf numFmtId="0" fontId="78" fillId="33" borderId="20" xfId="0" applyFont="1" applyFill="1" applyBorder="1" applyAlignment="1">
      <alignment horizontal="left" vertical="center" wrapText="1"/>
    </xf>
    <xf numFmtId="0" fontId="72" fillId="0" borderId="15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33" borderId="1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right" vertical="center"/>
    </xf>
    <xf numFmtId="0" fontId="75" fillId="0" borderId="23" xfId="0" applyFont="1" applyBorder="1" applyAlignment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4" fillId="33" borderId="19" xfId="0" applyFont="1" applyFill="1" applyBorder="1" applyAlignment="1">
      <alignment horizontal="left" vertical="center" wrapText="1"/>
    </xf>
    <xf numFmtId="0" fontId="74" fillId="33" borderId="23" xfId="0" applyFont="1" applyFill="1" applyBorder="1" applyAlignment="1">
      <alignment horizontal="left" vertical="center" wrapText="1"/>
    </xf>
    <xf numFmtId="0" fontId="71" fillId="0" borderId="21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1">
      <pane xSplit="5" ySplit="6" topLeftCell="F2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52" sqref="N52"/>
    </sheetView>
  </sheetViews>
  <sheetFormatPr defaultColWidth="9.00390625" defaultRowHeight="15.75"/>
  <cols>
    <col min="1" max="1" width="3.75390625" style="52" customWidth="1"/>
    <col min="2" max="2" width="4.50390625" style="52" customWidth="1"/>
    <col min="3" max="3" width="3.375" style="52" customWidth="1"/>
    <col min="4" max="4" width="19.375" style="53" customWidth="1"/>
    <col min="5" max="5" width="20.875" style="53" customWidth="1"/>
    <col min="6" max="7" width="3.75390625" style="53" customWidth="1"/>
    <col min="8" max="9" width="5.25390625" style="53" customWidth="1"/>
    <col min="10" max="10" width="6.75390625" style="53" customWidth="1"/>
    <col min="11" max="11" width="6.75390625" style="53" hidden="1" customWidth="1"/>
    <col min="12" max="12" width="7.125" style="54" customWidth="1"/>
    <col min="13" max="13" width="11.375" style="54" customWidth="1"/>
    <col min="14" max="14" width="18.25390625" style="52" customWidth="1"/>
    <col min="15" max="15" width="7.25390625" style="52" customWidth="1"/>
    <col min="16" max="16" width="12.125" style="52" customWidth="1"/>
    <col min="17" max="16384" width="9.00390625" style="53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81</v>
      </c>
      <c r="L2" s="5"/>
      <c r="M2" s="10"/>
      <c r="N2" s="11"/>
      <c r="O2" s="11"/>
      <c r="P2" s="11"/>
    </row>
    <row r="3" spans="1:16" s="3" customFormat="1" ht="20.25" customHeight="1">
      <c r="A3" s="12" t="s">
        <v>3</v>
      </c>
      <c r="B3" s="8"/>
      <c r="C3" s="8"/>
      <c r="E3" s="13" t="s">
        <v>4</v>
      </c>
      <c r="L3" s="5"/>
      <c r="M3" s="10"/>
      <c r="N3" s="11"/>
      <c r="O3" s="11"/>
      <c r="P3" s="11"/>
    </row>
    <row r="4" spans="1:16" s="3" customFormat="1" ht="6.75" customHeight="1">
      <c r="A4" s="1"/>
      <c r="B4" s="8"/>
      <c r="C4" s="8"/>
      <c r="E4" s="9"/>
      <c r="L4" s="5"/>
      <c r="M4" s="10"/>
      <c r="N4" s="11"/>
      <c r="O4" s="11"/>
      <c r="P4" s="11"/>
    </row>
    <row r="5" spans="1:16" s="15" customFormat="1" ht="15" customHeight="1">
      <c r="A5" s="66" t="s">
        <v>5</v>
      </c>
      <c r="B5" s="68" t="s">
        <v>6</v>
      </c>
      <c r="C5" s="68"/>
      <c r="D5" s="69" t="s">
        <v>7</v>
      </c>
      <c r="E5" s="71" t="s">
        <v>8</v>
      </c>
      <c r="F5" s="66" t="s">
        <v>9</v>
      </c>
      <c r="G5" s="71"/>
      <c r="H5" s="69" t="s">
        <v>10</v>
      </c>
      <c r="I5" s="69" t="s">
        <v>11</v>
      </c>
      <c r="J5" s="69" t="s">
        <v>12</v>
      </c>
      <c r="K5" s="69" t="s">
        <v>13</v>
      </c>
      <c r="L5" s="73" t="s">
        <v>14</v>
      </c>
      <c r="M5" s="73" t="s">
        <v>15</v>
      </c>
      <c r="N5" s="69" t="s">
        <v>16</v>
      </c>
      <c r="O5" s="69" t="s">
        <v>17</v>
      </c>
      <c r="P5" s="69" t="s">
        <v>18</v>
      </c>
    </row>
    <row r="6" spans="1:16" s="15" customFormat="1" ht="16.5" customHeight="1">
      <c r="A6" s="67"/>
      <c r="B6" s="16" t="s">
        <v>19</v>
      </c>
      <c r="C6" s="16" t="s">
        <v>20</v>
      </c>
      <c r="D6" s="70"/>
      <c r="E6" s="72"/>
      <c r="F6" s="17" t="s">
        <v>21</v>
      </c>
      <c r="G6" s="17" t="s">
        <v>22</v>
      </c>
      <c r="H6" s="70"/>
      <c r="I6" s="70"/>
      <c r="J6" s="70"/>
      <c r="K6" s="70"/>
      <c r="L6" s="74"/>
      <c r="M6" s="74"/>
      <c r="N6" s="70"/>
      <c r="O6" s="70"/>
      <c r="P6" s="70"/>
    </row>
    <row r="7" spans="1:16" s="28" customFormat="1" ht="11.25" customHeight="1">
      <c r="A7" s="18" t="s">
        <v>23</v>
      </c>
      <c r="B7" s="19"/>
      <c r="C7" s="19"/>
      <c r="D7" s="20"/>
      <c r="E7" s="20"/>
      <c r="F7" s="21"/>
      <c r="G7" s="21"/>
      <c r="H7" s="20"/>
      <c r="I7" s="20"/>
      <c r="J7" s="22"/>
      <c r="K7" s="23"/>
      <c r="L7" s="24"/>
      <c r="M7" s="24"/>
      <c r="N7" s="25"/>
      <c r="O7" s="26"/>
      <c r="P7" s="27"/>
    </row>
    <row r="8" spans="1:16" s="28" customFormat="1" ht="11.25" customHeight="1">
      <c r="A8" s="75">
        <v>1</v>
      </c>
      <c r="B8" s="77" t="s">
        <v>24</v>
      </c>
      <c r="C8" s="79">
        <v>403</v>
      </c>
      <c r="D8" s="81" t="s">
        <v>25</v>
      </c>
      <c r="E8" s="83" t="s">
        <v>26</v>
      </c>
      <c r="F8" s="85">
        <v>3</v>
      </c>
      <c r="G8" s="85"/>
      <c r="H8" s="87">
        <f>(F8+G8)*16</f>
        <v>48</v>
      </c>
      <c r="I8" s="87">
        <f>ROUND((H8*0.75),0)</f>
        <v>36</v>
      </c>
      <c r="J8" s="89" t="s">
        <v>27</v>
      </c>
      <c r="K8" s="69"/>
      <c r="L8" s="29" t="s">
        <v>28</v>
      </c>
      <c r="M8" s="30" t="s">
        <v>29</v>
      </c>
      <c r="N8" s="89" t="s">
        <v>30</v>
      </c>
      <c r="O8" s="92"/>
      <c r="P8" s="94" t="s">
        <v>31</v>
      </c>
    </row>
    <row r="9" spans="1:16" s="28" customFormat="1" ht="11.25" customHeight="1">
      <c r="A9" s="76"/>
      <c r="B9" s="78"/>
      <c r="C9" s="80"/>
      <c r="D9" s="82"/>
      <c r="E9" s="84"/>
      <c r="F9" s="86"/>
      <c r="G9" s="86"/>
      <c r="H9" s="88"/>
      <c r="I9" s="88"/>
      <c r="J9" s="90"/>
      <c r="K9" s="91"/>
      <c r="L9" s="29" t="s">
        <v>32</v>
      </c>
      <c r="M9" s="31" t="s">
        <v>33</v>
      </c>
      <c r="N9" s="90"/>
      <c r="O9" s="93"/>
      <c r="P9" s="95"/>
    </row>
    <row r="10" spans="1:16" s="28" customFormat="1" ht="11.25" customHeight="1">
      <c r="A10" s="75">
        <v>2</v>
      </c>
      <c r="B10" s="77" t="s">
        <v>34</v>
      </c>
      <c r="C10" s="79">
        <v>452</v>
      </c>
      <c r="D10" s="81" t="s">
        <v>35</v>
      </c>
      <c r="E10" s="83" t="s">
        <v>36</v>
      </c>
      <c r="F10" s="85">
        <v>3</v>
      </c>
      <c r="G10" s="85"/>
      <c r="H10" s="87">
        <f>(F10+G10)*16</f>
        <v>48</v>
      </c>
      <c r="I10" s="87">
        <f>ROUND((H10*0.75),0)</f>
        <v>36</v>
      </c>
      <c r="J10" s="89" t="s">
        <v>27</v>
      </c>
      <c r="K10" s="69"/>
      <c r="L10" s="32" t="s">
        <v>37</v>
      </c>
      <c r="M10" s="104" t="s">
        <v>38</v>
      </c>
      <c r="N10" s="89" t="s">
        <v>30</v>
      </c>
      <c r="O10" s="92"/>
      <c r="P10" s="106"/>
    </row>
    <row r="11" spans="1:16" s="28" customFormat="1" ht="11.25" customHeight="1">
      <c r="A11" s="96"/>
      <c r="B11" s="97"/>
      <c r="C11" s="98"/>
      <c r="D11" s="99"/>
      <c r="E11" s="100"/>
      <c r="F11" s="101"/>
      <c r="G11" s="101"/>
      <c r="H11" s="102"/>
      <c r="I11" s="102"/>
      <c r="J11" s="103"/>
      <c r="K11" s="70"/>
      <c r="L11" s="32" t="s">
        <v>32</v>
      </c>
      <c r="M11" s="105"/>
      <c r="N11" s="103"/>
      <c r="O11" s="93"/>
      <c r="P11" s="107"/>
    </row>
    <row r="12" spans="1:16" s="28" customFormat="1" ht="11.25" customHeight="1">
      <c r="A12" s="14"/>
      <c r="B12" s="108"/>
      <c r="C12" s="109"/>
      <c r="D12" s="33" t="s">
        <v>39</v>
      </c>
      <c r="E12" s="34"/>
      <c r="F12" s="14">
        <f>SUM(F8:F11)</f>
        <v>6</v>
      </c>
      <c r="G12" s="14">
        <f>SUM(G8:G11)</f>
        <v>0</v>
      </c>
      <c r="H12" s="14">
        <f>SUM(H8:H11)</f>
        <v>96</v>
      </c>
      <c r="I12" s="14">
        <f>SUM(I8:I11)</f>
        <v>72</v>
      </c>
      <c r="J12" s="35"/>
      <c r="K12" s="36">
        <f>SUM(K8:K11)</f>
        <v>0</v>
      </c>
      <c r="L12" s="37"/>
      <c r="M12" s="38"/>
      <c r="N12" s="39"/>
      <c r="O12" s="40"/>
      <c r="P12" s="41"/>
    </row>
    <row r="13" spans="1:16" s="28" customFormat="1" ht="11.25" customHeight="1">
      <c r="A13" s="18" t="s">
        <v>40</v>
      </c>
      <c r="B13" s="19"/>
      <c r="C13" s="19"/>
      <c r="D13" s="20"/>
      <c r="E13" s="42"/>
      <c r="F13" s="21"/>
      <c r="G13" s="21"/>
      <c r="H13" s="20"/>
      <c r="I13" s="20"/>
      <c r="J13" s="22"/>
      <c r="K13" s="23"/>
      <c r="L13" s="24"/>
      <c r="M13" s="24"/>
      <c r="N13" s="25"/>
      <c r="O13" s="26"/>
      <c r="P13" s="43"/>
    </row>
    <row r="14" spans="1:16" s="28" customFormat="1" ht="14.25" customHeight="1">
      <c r="A14" s="110">
        <v>1</v>
      </c>
      <c r="B14" s="112" t="s">
        <v>24</v>
      </c>
      <c r="C14" s="114">
        <v>403</v>
      </c>
      <c r="D14" s="116" t="s">
        <v>25</v>
      </c>
      <c r="E14" s="118" t="s">
        <v>26</v>
      </c>
      <c r="F14" s="120">
        <v>3</v>
      </c>
      <c r="G14" s="120"/>
      <c r="H14" s="122">
        <f>(F14+G14)*16</f>
        <v>48</v>
      </c>
      <c r="I14" s="122">
        <f>ROUND((H14*0.75),0)</f>
        <v>36</v>
      </c>
      <c r="J14" s="124" t="s">
        <v>27</v>
      </c>
      <c r="K14" s="126"/>
      <c r="L14" s="44" t="s">
        <v>37</v>
      </c>
      <c r="M14" s="128" t="s">
        <v>41</v>
      </c>
      <c r="N14" s="124" t="s">
        <v>30</v>
      </c>
      <c r="O14" s="92"/>
      <c r="P14" s="94" t="s">
        <v>42</v>
      </c>
    </row>
    <row r="15" spans="1:16" s="28" customFormat="1" ht="11.25" customHeight="1">
      <c r="A15" s="111"/>
      <c r="B15" s="113" t="s">
        <v>43</v>
      </c>
      <c r="C15" s="115">
        <v>411</v>
      </c>
      <c r="D15" s="117" t="s">
        <v>44</v>
      </c>
      <c r="E15" s="119"/>
      <c r="F15" s="121"/>
      <c r="G15" s="121"/>
      <c r="H15" s="123"/>
      <c r="I15" s="123"/>
      <c r="J15" s="125"/>
      <c r="K15" s="127"/>
      <c r="L15" s="44" t="s">
        <v>45</v>
      </c>
      <c r="M15" s="129"/>
      <c r="N15" s="125"/>
      <c r="O15" s="93"/>
      <c r="P15" s="130"/>
    </row>
    <row r="16" spans="1:16" s="28" customFormat="1" ht="11.25" customHeight="1">
      <c r="A16" s="75">
        <v>2</v>
      </c>
      <c r="B16" s="131" t="s">
        <v>43</v>
      </c>
      <c r="C16" s="79">
        <v>411</v>
      </c>
      <c r="D16" s="81" t="s">
        <v>44</v>
      </c>
      <c r="E16" s="83" t="s">
        <v>46</v>
      </c>
      <c r="F16" s="85">
        <v>2</v>
      </c>
      <c r="G16" s="85"/>
      <c r="H16" s="87">
        <f>(F16+G16)*16</f>
        <v>32</v>
      </c>
      <c r="I16" s="87">
        <f>ROUND((H16*0.75),0)</f>
        <v>24</v>
      </c>
      <c r="J16" s="89" t="s">
        <v>47</v>
      </c>
      <c r="K16" s="69"/>
      <c r="L16" s="32" t="s">
        <v>28</v>
      </c>
      <c r="M16" s="45" t="s">
        <v>48</v>
      </c>
      <c r="N16" s="89" t="s">
        <v>30</v>
      </c>
      <c r="O16" s="92"/>
      <c r="P16" s="106"/>
    </row>
    <row r="17" spans="1:16" s="28" customFormat="1" ht="11.25" customHeight="1">
      <c r="A17" s="76"/>
      <c r="B17" s="132"/>
      <c r="C17" s="80"/>
      <c r="D17" s="82"/>
      <c r="E17" s="84"/>
      <c r="F17" s="86"/>
      <c r="G17" s="86"/>
      <c r="H17" s="88"/>
      <c r="I17" s="88"/>
      <c r="J17" s="90"/>
      <c r="K17" s="91"/>
      <c r="L17" s="32" t="s">
        <v>32</v>
      </c>
      <c r="M17" s="45" t="s">
        <v>29</v>
      </c>
      <c r="N17" s="90"/>
      <c r="O17" s="93"/>
      <c r="P17" s="133"/>
    </row>
    <row r="18" spans="1:16" s="28" customFormat="1" ht="13.5" customHeight="1">
      <c r="A18" s="14"/>
      <c r="B18" s="108"/>
      <c r="C18" s="109"/>
      <c r="D18" s="33" t="s">
        <v>39</v>
      </c>
      <c r="E18" s="34"/>
      <c r="F18" s="14">
        <f>SUM(F14:F17)</f>
        <v>5</v>
      </c>
      <c r="G18" s="14">
        <f>SUM(G14:G17)</f>
        <v>0</v>
      </c>
      <c r="H18" s="14">
        <f>SUM(H14:H17)</f>
        <v>80</v>
      </c>
      <c r="I18" s="14">
        <f>SUM(I14:I17)</f>
        <v>60</v>
      </c>
      <c r="J18" s="35"/>
      <c r="K18" s="36">
        <f>SUM(K14:K15)</f>
        <v>0</v>
      </c>
      <c r="L18" s="37"/>
      <c r="M18" s="38"/>
      <c r="N18" s="39"/>
      <c r="O18" s="40"/>
      <c r="P18" s="41"/>
    </row>
    <row r="19" spans="1:16" s="28" customFormat="1" ht="12" customHeight="1">
      <c r="A19" s="18" t="s">
        <v>49</v>
      </c>
      <c r="B19" s="19"/>
      <c r="C19" s="19"/>
      <c r="D19" s="20"/>
      <c r="E19" s="42"/>
      <c r="F19" s="21"/>
      <c r="G19" s="21"/>
      <c r="H19" s="20"/>
      <c r="I19" s="20"/>
      <c r="J19" s="22"/>
      <c r="K19" s="23"/>
      <c r="L19" s="24"/>
      <c r="M19" s="24"/>
      <c r="N19" s="25"/>
      <c r="O19" s="26"/>
      <c r="P19" s="43"/>
    </row>
    <row r="20" spans="1:16" s="28" customFormat="1" ht="13.5" customHeight="1">
      <c r="A20" s="110">
        <v>1</v>
      </c>
      <c r="B20" s="112" t="s">
        <v>24</v>
      </c>
      <c r="C20" s="114">
        <v>403</v>
      </c>
      <c r="D20" s="116" t="s">
        <v>25</v>
      </c>
      <c r="E20" s="118" t="s">
        <v>26</v>
      </c>
      <c r="F20" s="120">
        <v>3</v>
      </c>
      <c r="G20" s="120"/>
      <c r="H20" s="122">
        <f>(F20+G20)*16</f>
        <v>48</v>
      </c>
      <c r="I20" s="122">
        <f>ROUND((H20*0.75),0)</f>
        <v>36</v>
      </c>
      <c r="J20" s="124" t="s">
        <v>27</v>
      </c>
      <c r="K20" s="126"/>
      <c r="L20" s="44" t="s">
        <v>37</v>
      </c>
      <c r="M20" s="128" t="s">
        <v>41</v>
      </c>
      <c r="N20" s="124" t="s">
        <v>30</v>
      </c>
      <c r="O20" s="134"/>
      <c r="P20" s="94" t="s">
        <v>42</v>
      </c>
    </row>
    <row r="21" spans="1:16" s="28" customFormat="1" ht="11.25" customHeight="1">
      <c r="A21" s="111"/>
      <c r="B21" s="113"/>
      <c r="C21" s="115"/>
      <c r="D21" s="117"/>
      <c r="E21" s="119" t="s">
        <v>50</v>
      </c>
      <c r="F21" s="121"/>
      <c r="G21" s="121"/>
      <c r="H21" s="123"/>
      <c r="I21" s="123"/>
      <c r="J21" s="125"/>
      <c r="K21" s="127"/>
      <c r="L21" s="44" t="s">
        <v>45</v>
      </c>
      <c r="M21" s="129"/>
      <c r="N21" s="125"/>
      <c r="O21" s="135"/>
      <c r="P21" s="130"/>
    </row>
    <row r="22" spans="1:16" s="28" customFormat="1" ht="11.25" customHeight="1">
      <c r="A22" s="75">
        <v>2</v>
      </c>
      <c r="B22" s="136" t="s">
        <v>51</v>
      </c>
      <c r="C22" s="138">
        <v>400</v>
      </c>
      <c r="D22" s="140" t="s">
        <v>52</v>
      </c>
      <c r="E22" s="142" t="s">
        <v>50</v>
      </c>
      <c r="F22" s="144">
        <v>2</v>
      </c>
      <c r="G22" s="144"/>
      <c r="H22" s="146">
        <f>(F22+G22)*16</f>
        <v>32</v>
      </c>
      <c r="I22" s="146">
        <f>ROUND((H22*0.75),0)</f>
        <v>24</v>
      </c>
      <c r="J22" s="148" t="s">
        <v>47</v>
      </c>
      <c r="K22" s="150"/>
      <c r="L22" s="46" t="s">
        <v>53</v>
      </c>
      <c r="M22" s="152" t="s">
        <v>41</v>
      </c>
      <c r="N22" s="148" t="s">
        <v>30</v>
      </c>
      <c r="O22" s="154"/>
      <c r="P22" s="156"/>
    </row>
    <row r="23" spans="1:16" s="28" customFormat="1" ht="11.25" customHeight="1">
      <c r="A23" s="96"/>
      <c r="B23" s="137"/>
      <c r="C23" s="139"/>
      <c r="D23" s="141"/>
      <c r="E23" s="143"/>
      <c r="F23" s="145"/>
      <c r="G23" s="145"/>
      <c r="H23" s="147"/>
      <c r="I23" s="147"/>
      <c r="J23" s="149"/>
      <c r="K23" s="151"/>
      <c r="L23" s="46" t="s">
        <v>32</v>
      </c>
      <c r="M23" s="153"/>
      <c r="N23" s="149"/>
      <c r="O23" s="155"/>
      <c r="P23" s="157"/>
    </row>
    <row r="24" spans="1:16" s="28" customFormat="1" ht="11.25" customHeight="1">
      <c r="A24" s="14"/>
      <c r="B24" s="108"/>
      <c r="C24" s="109"/>
      <c r="D24" s="33" t="s">
        <v>39</v>
      </c>
      <c r="E24" s="34"/>
      <c r="F24" s="14">
        <f>SUM(F20:F23)</f>
        <v>5</v>
      </c>
      <c r="G24" s="14">
        <f>SUM(G20:G23)</f>
        <v>0</v>
      </c>
      <c r="H24" s="14">
        <f>SUM(H20:H23)</f>
        <v>80</v>
      </c>
      <c r="I24" s="14">
        <f>SUM(I20:I23)</f>
        <v>60</v>
      </c>
      <c r="J24" s="35"/>
      <c r="K24" s="36">
        <f>SUM(K20:K21)</f>
        <v>0</v>
      </c>
      <c r="L24" s="37"/>
      <c r="M24" s="38"/>
      <c r="N24" s="39"/>
      <c r="O24" s="40"/>
      <c r="P24" s="41"/>
    </row>
    <row r="25" spans="1:16" s="28" customFormat="1" ht="13.5" customHeight="1">
      <c r="A25" s="18" t="s">
        <v>54</v>
      </c>
      <c r="B25" s="19"/>
      <c r="C25" s="19"/>
      <c r="D25" s="20"/>
      <c r="E25" s="42"/>
      <c r="F25" s="21"/>
      <c r="G25" s="21"/>
      <c r="H25" s="20"/>
      <c r="I25" s="20"/>
      <c r="J25" s="22"/>
      <c r="K25" s="23"/>
      <c r="L25" s="24"/>
      <c r="M25" s="24"/>
      <c r="N25" s="25"/>
      <c r="O25" s="26"/>
      <c r="P25" s="43"/>
    </row>
    <row r="26" spans="1:16" s="28" customFormat="1" ht="12.75" customHeight="1">
      <c r="A26" s="75">
        <v>1</v>
      </c>
      <c r="B26" s="131" t="s">
        <v>55</v>
      </c>
      <c r="C26" s="79">
        <v>413</v>
      </c>
      <c r="D26" s="81" t="s">
        <v>56</v>
      </c>
      <c r="E26" s="159" t="s">
        <v>57</v>
      </c>
      <c r="F26" s="85">
        <v>2</v>
      </c>
      <c r="G26" s="85"/>
      <c r="H26" s="87">
        <f>(F26+G26)*16</f>
        <v>32</v>
      </c>
      <c r="I26" s="87">
        <f>ROUND((H26*0.75),0)</f>
        <v>24</v>
      </c>
      <c r="J26" s="89" t="s">
        <v>47</v>
      </c>
      <c r="K26" s="69"/>
      <c r="L26" s="161"/>
      <c r="M26" s="104"/>
      <c r="N26" s="89" t="s">
        <v>30</v>
      </c>
      <c r="O26" s="92"/>
      <c r="P26" s="106"/>
    </row>
    <row r="27" spans="1:16" s="28" customFormat="1" ht="12.75" customHeight="1">
      <c r="A27" s="96"/>
      <c r="B27" s="158" t="s">
        <v>51</v>
      </c>
      <c r="C27" s="98">
        <v>406</v>
      </c>
      <c r="D27" s="99" t="s">
        <v>58</v>
      </c>
      <c r="E27" s="160"/>
      <c r="F27" s="101"/>
      <c r="G27" s="101"/>
      <c r="H27" s="102"/>
      <c r="I27" s="102"/>
      <c r="J27" s="103"/>
      <c r="K27" s="70"/>
      <c r="L27" s="162"/>
      <c r="M27" s="105"/>
      <c r="N27" s="103"/>
      <c r="O27" s="93"/>
      <c r="P27" s="107"/>
    </row>
    <row r="28" spans="1:16" s="28" customFormat="1" ht="11.25" customHeight="1">
      <c r="A28" s="75">
        <v>2</v>
      </c>
      <c r="B28" s="136" t="s">
        <v>51</v>
      </c>
      <c r="C28" s="138">
        <v>400</v>
      </c>
      <c r="D28" s="140" t="s">
        <v>52</v>
      </c>
      <c r="E28" s="142" t="s">
        <v>50</v>
      </c>
      <c r="F28" s="144">
        <v>2</v>
      </c>
      <c r="G28" s="144"/>
      <c r="H28" s="146">
        <f>(F28+G28)*16</f>
        <v>32</v>
      </c>
      <c r="I28" s="146">
        <f>ROUND((H28*0.75),0)</f>
        <v>24</v>
      </c>
      <c r="J28" s="148" t="s">
        <v>47</v>
      </c>
      <c r="K28" s="150"/>
      <c r="L28" s="46" t="s">
        <v>28</v>
      </c>
      <c r="M28" s="152" t="s">
        <v>41</v>
      </c>
      <c r="N28" s="148" t="s">
        <v>30</v>
      </c>
      <c r="O28" s="154"/>
      <c r="P28" s="156"/>
    </row>
    <row r="29" spans="1:16" s="28" customFormat="1" ht="11.25" customHeight="1">
      <c r="A29" s="96"/>
      <c r="B29" s="137" t="s">
        <v>51</v>
      </c>
      <c r="C29" s="139">
        <v>400</v>
      </c>
      <c r="D29" s="141" t="s">
        <v>52</v>
      </c>
      <c r="E29" s="143"/>
      <c r="F29" s="145"/>
      <c r="G29" s="145"/>
      <c r="H29" s="147"/>
      <c r="I29" s="147"/>
      <c r="J29" s="149"/>
      <c r="K29" s="151"/>
      <c r="L29" s="46" t="s">
        <v>59</v>
      </c>
      <c r="M29" s="153"/>
      <c r="N29" s="149"/>
      <c r="O29" s="155"/>
      <c r="P29" s="157"/>
    </row>
    <row r="30" spans="1:16" s="28" customFormat="1" ht="11.25" customHeight="1">
      <c r="A30" s="75">
        <v>3</v>
      </c>
      <c r="B30" s="131" t="s">
        <v>34</v>
      </c>
      <c r="C30" s="79">
        <v>426</v>
      </c>
      <c r="D30" s="81" t="s">
        <v>60</v>
      </c>
      <c r="E30" s="159" t="s">
        <v>61</v>
      </c>
      <c r="F30" s="85">
        <v>2</v>
      </c>
      <c r="G30" s="85"/>
      <c r="H30" s="87">
        <f>(F30+G30)*16</f>
        <v>32</v>
      </c>
      <c r="I30" s="87">
        <f>ROUND((H30*0.75),0)</f>
        <v>24</v>
      </c>
      <c r="J30" s="89" t="s">
        <v>47</v>
      </c>
      <c r="K30" s="69"/>
      <c r="L30" s="32" t="s">
        <v>53</v>
      </c>
      <c r="M30" s="104" t="s">
        <v>62</v>
      </c>
      <c r="N30" s="89" t="s">
        <v>30</v>
      </c>
      <c r="O30" s="92"/>
      <c r="P30" s="106"/>
    </row>
    <row r="31" spans="1:16" s="28" customFormat="1" ht="11.25" customHeight="1">
      <c r="A31" s="76"/>
      <c r="B31" s="132"/>
      <c r="C31" s="80"/>
      <c r="D31" s="82"/>
      <c r="E31" s="163"/>
      <c r="F31" s="86"/>
      <c r="G31" s="86"/>
      <c r="H31" s="88"/>
      <c r="I31" s="88"/>
      <c r="J31" s="90"/>
      <c r="K31" s="91"/>
      <c r="L31" s="32" t="s">
        <v>37</v>
      </c>
      <c r="M31" s="164"/>
      <c r="N31" s="90"/>
      <c r="O31" s="93"/>
      <c r="P31" s="133"/>
    </row>
    <row r="32" spans="1:16" s="28" customFormat="1" ht="11.25" customHeight="1">
      <c r="A32" s="96"/>
      <c r="B32" s="158" t="s">
        <v>34</v>
      </c>
      <c r="C32" s="98">
        <v>426</v>
      </c>
      <c r="D32" s="99" t="s">
        <v>60</v>
      </c>
      <c r="E32" s="160"/>
      <c r="F32" s="101"/>
      <c r="G32" s="101"/>
      <c r="H32" s="102"/>
      <c r="I32" s="102"/>
      <c r="J32" s="103"/>
      <c r="K32" s="70"/>
      <c r="L32" s="32" t="s">
        <v>45</v>
      </c>
      <c r="M32" s="105"/>
      <c r="N32" s="103"/>
      <c r="O32" s="93"/>
      <c r="P32" s="107"/>
    </row>
    <row r="33" spans="1:16" s="28" customFormat="1" ht="11.25" customHeight="1">
      <c r="A33" s="14"/>
      <c r="B33" s="108"/>
      <c r="C33" s="109"/>
      <c r="D33" s="33" t="s">
        <v>39</v>
      </c>
      <c r="E33" s="34"/>
      <c r="F33" s="14">
        <f>SUM(F26:F32)</f>
        <v>6</v>
      </c>
      <c r="G33" s="14">
        <f>SUM(G26:G32)</f>
        <v>0</v>
      </c>
      <c r="H33" s="14">
        <f>SUM(H26:H32)</f>
        <v>96</v>
      </c>
      <c r="I33" s="14">
        <f>SUM(I26:I32)</f>
        <v>72</v>
      </c>
      <c r="J33" s="35"/>
      <c r="K33" s="36">
        <f>SUM(K26:K29)</f>
        <v>0</v>
      </c>
      <c r="L33" s="37"/>
      <c r="M33" s="38"/>
      <c r="N33" s="39"/>
      <c r="O33" s="40"/>
      <c r="P33" s="41"/>
    </row>
    <row r="34" spans="1:16" s="28" customFormat="1" ht="12" customHeight="1">
      <c r="A34" s="18" t="s">
        <v>63</v>
      </c>
      <c r="B34" s="47"/>
      <c r="C34" s="47"/>
      <c r="D34" s="20"/>
      <c r="E34" s="48"/>
      <c r="F34" s="21"/>
      <c r="G34" s="21"/>
      <c r="H34" s="20"/>
      <c r="I34" s="20"/>
      <c r="J34" s="22"/>
      <c r="K34" s="23"/>
      <c r="L34" s="24"/>
      <c r="M34" s="49"/>
      <c r="N34" s="25"/>
      <c r="O34" s="26"/>
      <c r="P34" s="43"/>
    </row>
    <row r="35" spans="1:16" s="28" customFormat="1" ht="12" customHeight="1">
      <c r="A35" s="75">
        <v>1</v>
      </c>
      <c r="B35" s="131" t="s">
        <v>24</v>
      </c>
      <c r="C35" s="79">
        <v>406</v>
      </c>
      <c r="D35" s="81" t="s">
        <v>64</v>
      </c>
      <c r="E35" s="159" t="s">
        <v>65</v>
      </c>
      <c r="F35" s="85">
        <v>3</v>
      </c>
      <c r="G35" s="85"/>
      <c r="H35" s="87">
        <f>(F35+G35)*16</f>
        <v>48</v>
      </c>
      <c r="I35" s="87">
        <f>ROUND((H35*0.75),0)</f>
        <v>36</v>
      </c>
      <c r="J35" s="89" t="s">
        <v>66</v>
      </c>
      <c r="K35" s="69"/>
      <c r="L35" s="165"/>
      <c r="M35" s="167"/>
      <c r="N35" s="89" t="s">
        <v>30</v>
      </c>
      <c r="O35" s="92"/>
      <c r="P35" s="106"/>
    </row>
    <row r="36" spans="1:16" s="28" customFormat="1" ht="12" customHeight="1">
      <c r="A36" s="96"/>
      <c r="B36" s="158" t="s">
        <v>24</v>
      </c>
      <c r="C36" s="98">
        <v>406</v>
      </c>
      <c r="D36" s="99" t="s">
        <v>64</v>
      </c>
      <c r="E36" s="160"/>
      <c r="F36" s="101"/>
      <c r="G36" s="101"/>
      <c r="H36" s="102"/>
      <c r="I36" s="102"/>
      <c r="J36" s="103"/>
      <c r="K36" s="70"/>
      <c r="L36" s="166"/>
      <c r="M36" s="168"/>
      <c r="N36" s="103"/>
      <c r="O36" s="93"/>
      <c r="P36" s="107"/>
    </row>
    <row r="37" spans="1:16" s="28" customFormat="1" ht="12" customHeight="1">
      <c r="A37" s="14"/>
      <c r="B37" s="108"/>
      <c r="C37" s="109"/>
      <c r="D37" s="33" t="s">
        <v>39</v>
      </c>
      <c r="E37" s="34"/>
      <c r="F37" s="14">
        <f>SUM(F35:F36)</f>
        <v>3</v>
      </c>
      <c r="G37" s="14">
        <f>SUM(G35:G36)</f>
        <v>0</v>
      </c>
      <c r="H37" s="14">
        <f>SUM(H35:H36)</f>
        <v>48</v>
      </c>
      <c r="I37" s="14">
        <f>SUM(I35:I36)</f>
        <v>36</v>
      </c>
      <c r="J37" s="35"/>
      <c r="K37" s="36" t="e">
        <f>SUM(#REF!)</f>
        <v>#REF!</v>
      </c>
      <c r="L37" s="37"/>
      <c r="M37" s="38"/>
      <c r="N37" s="39"/>
      <c r="O37" s="40"/>
      <c r="P37" s="41"/>
    </row>
    <row r="38" spans="1:16" s="28" customFormat="1" ht="12" customHeight="1">
      <c r="A38" s="18" t="s">
        <v>67</v>
      </c>
      <c r="B38" s="47"/>
      <c r="C38" s="47"/>
      <c r="D38" s="20"/>
      <c r="E38" s="48"/>
      <c r="F38" s="21"/>
      <c r="G38" s="21"/>
      <c r="H38" s="20"/>
      <c r="I38" s="20"/>
      <c r="J38" s="22"/>
      <c r="K38" s="23"/>
      <c r="L38" s="24"/>
      <c r="M38" s="49"/>
      <c r="N38" s="25"/>
      <c r="O38" s="26"/>
      <c r="P38" s="43"/>
    </row>
    <row r="39" spans="1:16" s="28" customFormat="1" ht="12" customHeight="1">
      <c r="A39" s="75">
        <v>1</v>
      </c>
      <c r="B39" s="131" t="s">
        <v>24</v>
      </c>
      <c r="C39" s="79">
        <v>406</v>
      </c>
      <c r="D39" s="81" t="s">
        <v>64</v>
      </c>
      <c r="E39" s="159" t="s">
        <v>65</v>
      </c>
      <c r="F39" s="85">
        <v>3</v>
      </c>
      <c r="G39" s="85"/>
      <c r="H39" s="87">
        <f>(F39+G39)*16</f>
        <v>48</v>
      </c>
      <c r="I39" s="87">
        <f>ROUND((H39*0.75),0)</f>
        <v>36</v>
      </c>
      <c r="J39" s="89" t="s">
        <v>66</v>
      </c>
      <c r="K39" s="69"/>
      <c r="L39" s="165"/>
      <c r="M39" s="167"/>
      <c r="N39" s="89" t="s">
        <v>30</v>
      </c>
      <c r="O39" s="92"/>
      <c r="P39" s="106"/>
    </row>
    <row r="40" spans="1:16" s="28" customFormat="1" ht="12" customHeight="1">
      <c r="A40" s="96"/>
      <c r="B40" s="158" t="s">
        <v>24</v>
      </c>
      <c r="C40" s="98">
        <v>406</v>
      </c>
      <c r="D40" s="99" t="s">
        <v>64</v>
      </c>
      <c r="E40" s="160"/>
      <c r="F40" s="101"/>
      <c r="G40" s="101"/>
      <c r="H40" s="102"/>
      <c r="I40" s="102"/>
      <c r="J40" s="103"/>
      <c r="K40" s="70"/>
      <c r="L40" s="166"/>
      <c r="M40" s="168"/>
      <c r="N40" s="103"/>
      <c r="O40" s="93"/>
      <c r="P40" s="107"/>
    </row>
    <row r="41" spans="1:16" s="28" customFormat="1" ht="13.5" customHeight="1">
      <c r="A41" s="14"/>
      <c r="B41" s="108"/>
      <c r="C41" s="109"/>
      <c r="D41" s="33" t="s">
        <v>39</v>
      </c>
      <c r="E41" s="34"/>
      <c r="F41" s="14">
        <f>SUM(F39:F40)</f>
        <v>3</v>
      </c>
      <c r="G41" s="14">
        <f>SUM(G39:G40)</f>
        <v>0</v>
      </c>
      <c r="H41" s="14">
        <f>SUM(H39:H40)</f>
        <v>48</v>
      </c>
      <c r="I41" s="14">
        <f>SUM(I39:I40)</f>
        <v>36</v>
      </c>
      <c r="J41" s="35"/>
      <c r="K41" s="36" t="e">
        <f>SUM(#REF!)</f>
        <v>#REF!</v>
      </c>
      <c r="L41" s="37"/>
      <c r="M41" s="38"/>
      <c r="N41" s="39"/>
      <c r="O41" s="40"/>
      <c r="P41" s="41"/>
    </row>
    <row r="42" spans="1:16" s="28" customFormat="1" ht="12" customHeight="1">
      <c r="A42" s="18" t="s">
        <v>68</v>
      </c>
      <c r="B42" s="47"/>
      <c r="C42" s="47"/>
      <c r="D42" s="20"/>
      <c r="E42" s="48"/>
      <c r="F42" s="21"/>
      <c r="G42" s="21"/>
      <c r="H42" s="20"/>
      <c r="I42" s="20"/>
      <c r="J42" s="22"/>
      <c r="K42" s="23"/>
      <c r="L42" s="24"/>
      <c r="M42" s="49"/>
      <c r="N42" s="25"/>
      <c r="O42" s="26"/>
      <c r="P42" s="43"/>
    </row>
    <row r="43" spans="1:16" s="28" customFormat="1" ht="12" customHeight="1">
      <c r="A43" s="110">
        <v>1</v>
      </c>
      <c r="B43" s="112" t="s">
        <v>24</v>
      </c>
      <c r="C43" s="114">
        <v>403</v>
      </c>
      <c r="D43" s="116" t="s">
        <v>25</v>
      </c>
      <c r="E43" s="173" t="s">
        <v>26</v>
      </c>
      <c r="F43" s="120">
        <v>3</v>
      </c>
      <c r="G43" s="120"/>
      <c r="H43" s="122">
        <f>(F43+G43)*16</f>
        <v>48</v>
      </c>
      <c r="I43" s="122">
        <f>ROUND((H43*0.75),0)</f>
        <v>36</v>
      </c>
      <c r="J43" s="124" t="s">
        <v>27</v>
      </c>
      <c r="K43" s="126"/>
      <c r="L43" s="44" t="s">
        <v>37</v>
      </c>
      <c r="M43" s="128" t="s">
        <v>41</v>
      </c>
      <c r="N43" s="124" t="s">
        <v>30</v>
      </c>
      <c r="O43" s="134"/>
      <c r="P43" s="94" t="s">
        <v>31</v>
      </c>
    </row>
    <row r="44" spans="1:16" s="28" customFormat="1" ht="12" customHeight="1">
      <c r="A44" s="169"/>
      <c r="B44" s="170"/>
      <c r="C44" s="171"/>
      <c r="D44" s="172"/>
      <c r="E44" s="174"/>
      <c r="F44" s="175"/>
      <c r="G44" s="175"/>
      <c r="H44" s="176"/>
      <c r="I44" s="176"/>
      <c r="J44" s="177"/>
      <c r="K44" s="178"/>
      <c r="L44" s="44" t="s">
        <v>45</v>
      </c>
      <c r="M44" s="179"/>
      <c r="N44" s="177"/>
      <c r="O44" s="135"/>
      <c r="P44" s="95"/>
    </row>
    <row r="45" spans="1:16" s="28" customFormat="1" ht="12" customHeight="1">
      <c r="A45" s="75">
        <v>2</v>
      </c>
      <c r="B45" s="131" t="s">
        <v>69</v>
      </c>
      <c r="C45" s="79">
        <v>401</v>
      </c>
      <c r="D45" s="81" t="s">
        <v>70</v>
      </c>
      <c r="E45" s="159" t="s">
        <v>71</v>
      </c>
      <c r="F45" s="85">
        <v>1</v>
      </c>
      <c r="G45" s="85">
        <v>1</v>
      </c>
      <c r="H45" s="87">
        <f>(F45+G45)*16</f>
        <v>32</v>
      </c>
      <c r="I45" s="87">
        <f>ROUND((H45*0.75),0)</f>
        <v>24</v>
      </c>
      <c r="J45" s="89" t="s">
        <v>47</v>
      </c>
      <c r="K45" s="69"/>
      <c r="L45" s="180" t="s">
        <v>32</v>
      </c>
      <c r="M45" s="181" t="s">
        <v>72</v>
      </c>
      <c r="N45" s="89" t="s">
        <v>30</v>
      </c>
      <c r="O45" s="92"/>
      <c r="P45" s="106"/>
    </row>
    <row r="46" spans="1:16" s="28" customFormat="1" ht="12" customHeight="1">
      <c r="A46" s="96"/>
      <c r="B46" s="158" t="s">
        <v>69</v>
      </c>
      <c r="C46" s="98">
        <v>401</v>
      </c>
      <c r="D46" s="99" t="s">
        <v>70</v>
      </c>
      <c r="E46" s="160"/>
      <c r="F46" s="101"/>
      <c r="G46" s="101"/>
      <c r="H46" s="102"/>
      <c r="I46" s="102"/>
      <c r="J46" s="103"/>
      <c r="K46" s="70"/>
      <c r="L46" s="182"/>
      <c r="M46" s="183"/>
      <c r="N46" s="103"/>
      <c r="O46" s="93"/>
      <c r="P46" s="107"/>
    </row>
    <row r="47" spans="1:16" s="28" customFormat="1" ht="12" customHeight="1">
      <c r="A47" s="14"/>
      <c r="B47" s="108"/>
      <c r="C47" s="109"/>
      <c r="D47" s="33" t="s">
        <v>39</v>
      </c>
      <c r="E47" s="50"/>
      <c r="F47" s="14">
        <f>SUM(F43:F46)</f>
        <v>4</v>
      </c>
      <c r="G47" s="14">
        <f>SUM(G43:G46)</f>
        <v>1</v>
      </c>
      <c r="H47" s="14">
        <f>SUM(H43:H46)</f>
        <v>80</v>
      </c>
      <c r="I47" s="14">
        <f>SUM(I43:I46)</f>
        <v>60</v>
      </c>
      <c r="J47" s="35"/>
      <c r="K47" s="36">
        <f>SUM(K45:K46)</f>
        <v>0</v>
      </c>
      <c r="L47" s="37"/>
      <c r="M47" s="38"/>
      <c r="N47" s="39"/>
      <c r="O47" s="40"/>
      <c r="P47" s="51"/>
    </row>
    <row r="48" ht="3.75" customHeight="1"/>
    <row r="49" spans="1:16" s="58" customFormat="1" ht="12.75" customHeight="1">
      <c r="A49" s="55" t="s">
        <v>73</v>
      </c>
      <c r="B49" s="56"/>
      <c r="C49" s="57"/>
      <c r="F49" s="57"/>
      <c r="G49" s="53"/>
      <c r="L49" s="59" t="s">
        <v>74</v>
      </c>
      <c r="M49" s="60"/>
      <c r="O49" s="61" t="s">
        <v>75</v>
      </c>
      <c r="P49" s="57"/>
    </row>
    <row r="50" spans="1:16" s="58" customFormat="1" ht="13.5">
      <c r="A50" s="56"/>
      <c r="B50" s="62" t="s">
        <v>76</v>
      </c>
      <c r="C50" s="57"/>
      <c r="F50" s="57"/>
      <c r="L50" s="63"/>
      <c r="M50" s="60"/>
      <c r="O50" s="57"/>
      <c r="P50" s="57"/>
    </row>
    <row r="51" spans="1:16" s="58" customFormat="1" ht="13.5">
      <c r="A51" s="56"/>
      <c r="B51" s="64" t="s">
        <v>77</v>
      </c>
      <c r="C51" s="57"/>
      <c r="F51" s="57"/>
      <c r="L51" s="63"/>
      <c r="M51" s="60"/>
      <c r="O51" s="57"/>
      <c r="P51" s="57"/>
    </row>
    <row r="52" spans="1:16" s="58" customFormat="1" ht="17.25" customHeight="1">
      <c r="A52" s="56"/>
      <c r="B52" s="65" t="s">
        <v>78</v>
      </c>
      <c r="C52" s="56"/>
      <c r="F52" s="56"/>
      <c r="L52" s="60"/>
      <c r="M52" s="60"/>
      <c r="P52" s="57"/>
    </row>
    <row r="53" spans="1:16" s="58" customFormat="1" ht="17.25" customHeight="1">
      <c r="A53" s="56"/>
      <c r="B53" s="65"/>
      <c r="C53" s="56"/>
      <c r="F53" s="56"/>
      <c r="L53" s="60"/>
      <c r="M53" s="60"/>
      <c r="P53" s="57"/>
    </row>
    <row r="54" spans="1:15" ht="13.5">
      <c r="A54" s="56"/>
      <c r="C54" s="57"/>
      <c r="D54" s="58"/>
      <c r="E54" s="58"/>
      <c r="F54" s="57"/>
      <c r="G54" s="58"/>
      <c r="L54" s="59" t="s">
        <v>79</v>
      </c>
      <c r="O54" s="61" t="s">
        <v>80</v>
      </c>
    </row>
  </sheetData>
  <sheetProtection/>
  <mergeCells count="218">
    <mergeCell ref="P45:P46"/>
    <mergeCell ref="B47:C47"/>
    <mergeCell ref="H45:H46"/>
    <mergeCell ref="I45:I46"/>
    <mergeCell ref="J45:J46"/>
    <mergeCell ref="K45:K46"/>
    <mergeCell ref="N45:N46"/>
    <mergeCell ref="O45:O46"/>
    <mergeCell ref="L45:L46"/>
    <mergeCell ref="M45:M46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G43:G44"/>
    <mergeCell ref="H43:H44"/>
    <mergeCell ref="I43:I44"/>
    <mergeCell ref="J43:J44"/>
    <mergeCell ref="K43:K44"/>
    <mergeCell ref="M43:M44"/>
    <mergeCell ref="A43:A44"/>
    <mergeCell ref="B43:B44"/>
    <mergeCell ref="C43:C44"/>
    <mergeCell ref="D43:D44"/>
    <mergeCell ref="E43:E44"/>
    <mergeCell ref="F43:F44"/>
    <mergeCell ref="P39:P40"/>
    <mergeCell ref="B41:C41"/>
    <mergeCell ref="F39:F40"/>
    <mergeCell ref="G39:G40"/>
    <mergeCell ref="H39:H40"/>
    <mergeCell ref="I39:I40"/>
    <mergeCell ref="J39:J40"/>
    <mergeCell ref="K39:K40"/>
    <mergeCell ref="M35:M36"/>
    <mergeCell ref="N35:N36"/>
    <mergeCell ref="O35:O36"/>
    <mergeCell ref="P35:P36"/>
    <mergeCell ref="L39:L40"/>
    <mergeCell ref="M39:M40"/>
    <mergeCell ref="N39:N40"/>
    <mergeCell ref="O39:O40"/>
    <mergeCell ref="B37:C37"/>
    <mergeCell ref="A39:A40"/>
    <mergeCell ref="B39:B40"/>
    <mergeCell ref="C39:C40"/>
    <mergeCell ref="D39:D40"/>
    <mergeCell ref="E39:E40"/>
    <mergeCell ref="G35:G36"/>
    <mergeCell ref="H35:H36"/>
    <mergeCell ref="I35:I36"/>
    <mergeCell ref="J35:J36"/>
    <mergeCell ref="K35:K36"/>
    <mergeCell ref="L35:L36"/>
    <mergeCell ref="N30:N32"/>
    <mergeCell ref="O30:O32"/>
    <mergeCell ref="P30:P32"/>
    <mergeCell ref="B33:C33"/>
    <mergeCell ref="A35:A36"/>
    <mergeCell ref="B35:B36"/>
    <mergeCell ref="C35:C36"/>
    <mergeCell ref="D35:D36"/>
    <mergeCell ref="E35:E36"/>
    <mergeCell ref="F35:F36"/>
    <mergeCell ref="G30:G32"/>
    <mergeCell ref="H30:H32"/>
    <mergeCell ref="I30:I32"/>
    <mergeCell ref="J30:J32"/>
    <mergeCell ref="K30:K32"/>
    <mergeCell ref="M30:M32"/>
    <mergeCell ref="M28:M29"/>
    <mergeCell ref="N28:N29"/>
    <mergeCell ref="O28:O29"/>
    <mergeCell ref="P28:P29"/>
    <mergeCell ref="A30:A32"/>
    <mergeCell ref="B30:B32"/>
    <mergeCell ref="C30:C32"/>
    <mergeCell ref="D30:D32"/>
    <mergeCell ref="E30:E32"/>
    <mergeCell ref="F30:F32"/>
    <mergeCell ref="F28:F29"/>
    <mergeCell ref="G28:G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6:F27"/>
    <mergeCell ref="G26:G27"/>
    <mergeCell ref="H26:H27"/>
    <mergeCell ref="I26:I27"/>
    <mergeCell ref="J26:J27"/>
    <mergeCell ref="K26:K27"/>
    <mergeCell ref="B24:C24"/>
    <mergeCell ref="A26:A27"/>
    <mergeCell ref="B26:B27"/>
    <mergeCell ref="C26:C27"/>
    <mergeCell ref="D26:D27"/>
    <mergeCell ref="E26:E27"/>
    <mergeCell ref="J22:J23"/>
    <mergeCell ref="K22:K23"/>
    <mergeCell ref="M22:M23"/>
    <mergeCell ref="N22:N23"/>
    <mergeCell ref="O22:O23"/>
    <mergeCell ref="P22:P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I20:I21"/>
    <mergeCell ref="J20:J21"/>
    <mergeCell ref="K20:K21"/>
    <mergeCell ref="M20:M21"/>
    <mergeCell ref="N20:N21"/>
    <mergeCell ref="O20:O21"/>
    <mergeCell ref="P16:P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H16:H17"/>
    <mergeCell ref="I16:I17"/>
    <mergeCell ref="J16:J17"/>
    <mergeCell ref="K16:K17"/>
    <mergeCell ref="N16:N17"/>
    <mergeCell ref="O16:O17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M14:M15"/>
    <mergeCell ref="N10:N11"/>
    <mergeCell ref="O10:O11"/>
    <mergeCell ref="P10:P11"/>
    <mergeCell ref="B12:C12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K10:K11"/>
    <mergeCell ref="M10:M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N8:N9"/>
    <mergeCell ref="O8:O9"/>
    <mergeCell ref="P8:P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77" bottom="0.57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4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2012-08-03T00:48:09Z</dcterms:created>
  <dcterms:modified xsi:type="dcterms:W3CDTF">2012-08-04T02:37:11Z</dcterms:modified>
  <cp:category/>
  <cp:version/>
  <cp:contentType/>
  <cp:contentStatus/>
</cp:coreProperties>
</file>