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820" activeTab="0"/>
  </bookViews>
  <sheets>
    <sheet name="Tuan 48" sheetId="1" r:id="rId1"/>
  </sheets>
  <definedNames>
    <definedName name="_xlnm.Print_Titles" localSheetId="0">'Tuan 48'!$1:$6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ThanhPV</author>
  </authors>
  <commentList>
    <comment ref="D8" authorId="0">
      <text>
        <r>
          <rPr>
            <b/>
            <sz val="9"/>
            <rFont val="Tahoma"/>
            <family val="2"/>
          </rPr>
          <t xml:space="preserve">Ghép: B16(KDN + KKT + QTC + QNH)
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2"/>
          </rPr>
          <t xml:space="preserve">Ghép: B16(KDN + KKT + QTC + QNH)
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Ghép: B16(KDN + KKT + QTC + QNH)
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 xml:space="preserve">Ghép: B16(KDN + KKT + QTC + QNH)
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Ghép B16QTH1,2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Ghép B16QTH1,2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<sst xmlns="http://schemas.openxmlformats.org/spreadsheetml/2006/main" count="120" uniqueCount="61">
  <si>
    <t>TRƯỜNG ĐẠI HỌC DUY TÂN</t>
  </si>
  <si>
    <r>
      <t>KẾ HOẠCH GIẢNG DẠY HỆ ĐẠI HỌC BẰNG HAI KHÓA XVI (2010-2012)  *</t>
    </r>
    <r>
      <rPr>
        <b/>
        <sz val="14"/>
        <color indexed="10"/>
        <rFont val="Times New Roman"/>
        <family val="1"/>
      </rPr>
      <t>ĐỢT 7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</si>
  <si>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</si>
  <si>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48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25/06/2012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01</t>
    </r>
    <r>
      <rPr>
        <b/>
        <i/>
        <sz val="14"/>
        <color indexed="12"/>
        <rFont val="Times New Roman"/>
        <family val="1"/>
      </rPr>
      <t>/07/2012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</si>
  <si>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</si>
  <si>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</si>
  <si>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</si>
  <si>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</si>
  <si>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</si>
  <si>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</si>
  <si>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</si>
  <si>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</si>
  <si>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</si>
  <si>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</si>
  <si>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</si>
  <si>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 học</t>
  </si>
  <si>
    <t>Địa điểm</t>
  </si>
  <si>
    <t>Đối tượng học</t>
  </si>
  <si>
    <t>Điều kiện học</t>
  </si>
  <si>
    <t>Ghi chú</t>
  </si>
  <si>
    <t>Mã CN</t>
  </si>
  <si>
    <t>SHM</t>
  </si>
  <si>
    <t>LT</t>
  </si>
  <si>
    <t>TH</t>
  </si>
  <si>
    <t>Chuyên ngành: Kế toán Doanh nghiệp (Lớp B16KDN)</t>
  </si>
  <si>
    <t>ENG</t>
  </si>
  <si>
    <t>Anh Ngữ Trung Cấp 2</t>
  </si>
  <si>
    <t>ThS. Nguyễn Thị Bích Giang</t>
  </si>
  <si>
    <t>Từ tuần 40 đến tuần 47</t>
  </si>
  <si>
    <t>Thứ 5</t>
  </si>
  <si>
    <t>Phòng 401 
(182 NVL)</t>
  </si>
  <si>
    <t>Sinh viên bằng 1 tất cả các ngành, Trừ bằng 1 ngành XHNV&amp;NN</t>
  </si>
  <si>
    <t>Ghép B16
(KDN+KKT+QTC+QNH)</t>
  </si>
  <si>
    <t>TỔNG CỘNG</t>
  </si>
  <si>
    <t>Chuyên ngành: Kế toán - Kiểm toán (Lớp B16KKT)</t>
  </si>
  <si>
    <t>IS</t>
  </si>
  <si>
    <t>Hệ thống thông tin kế toán</t>
  </si>
  <si>
    <t>ThS. Trần Huệ Chi</t>
  </si>
  <si>
    <t>Thứ 3</t>
  </si>
  <si>
    <t>Phòng 2 
(21 NVL)</t>
  </si>
  <si>
    <t>Sinh viên bằng 1 tất cả các ngành</t>
  </si>
  <si>
    <t>Thứ 4</t>
  </si>
  <si>
    <t>KẾ THÚC MÔN</t>
  </si>
  <si>
    <t>Chuyên ngành: Tài chính Doanh nghiệp (Lớp B16QTC)</t>
  </si>
  <si>
    <t>Hệ thống thông tin quản lý</t>
  </si>
  <si>
    <t>ThS. Nguyễn Thị Thanh Tâm</t>
  </si>
  <si>
    <t>Thứ 6</t>
  </si>
  <si>
    <t>Chuyên ngành: Ngân hàng (Lớp B16QNH)</t>
  </si>
  <si>
    <t>Chuyên ngành: Quản trị Doanh nghiệp (Lớp B16QTH1)</t>
  </si>
  <si>
    <t>Phòng 301 
(182 NVL)</t>
  </si>
  <si>
    <t>Ghép
B16QTH12</t>
  </si>
  <si>
    <t>Thứ 7</t>
  </si>
  <si>
    <t>Chuyên ngành: Quản trị Doanh nghiệp (Lớp B16QTH2)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</si>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</sst>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8">
    <font>
      <sz val="12"/>
      <name val="Times New Roman"/>
      <family val="1"/>
    </font>
    <font>
      <sz val="11"/>
      <color indexed="8"/>
      <name val="Times New Roman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color rgb="FFFF0000"/>
      <name val="Times New Roman"/>
      <family val="1"/>
    </font>
    <font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8"/>
      <color rgb="FF6600CC"/>
      <name val="Times New Roman"/>
      <family val="1"/>
    </font>
    <font>
      <sz val="8"/>
      <color rgb="FF66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0" fontId="14" fillId="33" borderId="14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7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vertical="center" wrapText="1"/>
    </xf>
    <xf numFmtId="0" fontId="13" fillId="33" borderId="13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31" sqref="N31"/>
    </sheetView>
  </sheetViews>
  <sheetFormatPr defaultColWidth="9.00390625" defaultRowHeight="15.75"/>
  <cols>
    <col min="1" max="1" width="3.75390625" style="48" customWidth="1"/>
    <col min="2" max="2" width="4.50390625" style="48" customWidth="1"/>
    <col min="3" max="3" width="3.375" style="48" customWidth="1"/>
    <col min="4" max="4" width="19.375" style="49" customWidth="1"/>
    <col min="5" max="5" width="19.75390625" style="49" customWidth="1"/>
    <col min="6" max="7" width="3.75390625" style="49" customWidth="1"/>
    <col min="8" max="9" width="5.25390625" style="49" customWidth="1"/>
    <col min="10" max="10" width="6.75390625" style="49" customWidth="1"/>
    <col min="11" max="11" width="6.75390625" style="49" hidden="1" customWidth="1"/>
    <col min="12" max="12" width="7.25390625" style="49" customWidth="1"/>
    <col min="13" max="13" width="11.375" style="49" customWidth="1"/>
    <col min="14" max="14" width="24.75390625" style="48" customWidth="1"/>
    <col min="15" max="15" width="6.625" style="48" customWidth="1"/>
    <col min="16" max="16" width="9.125" style="48" customWidth="1"/>
    <col min="17" max="16384" width="9.00390625" style="49" customWidth="1"/>
  </cols>
  <sheetData>
    <row r="1" spans="1:16" s="3" customFormat="1" ht="18" customHeight="1">
      <c r="A1" s="1" t="s">
        <v>0</v>
      </c>
      <c r="B1" s="2"/>
      <c r="C1" s="2"/>
      <c r="E1" s="4" t="s">
        <v>1</v>
      </c>
      <c r="M1" s="5"/>
      <c r="N1" s="5"/>
      <c r="O1" s="5"/>
      <c r="P1" s="5"/>
    </row>
    <row r="2" spans="1:16" s="3" customFormat="1" ht="18" customHeight="1">
      <c r="A2" s="1" t="s">
        <v>2</v>
      </c>
      <c r="B2" s="6"/>
      <c r="C2" s="6"/>
      <c r="E2" s="7" t="s">
        <v>3</v>
      </c>
      <c r="M2" s="8"/>
      <c r="N2" s="9"/>
      <c r="O2" s="9"/>
      <c r="P2" s="9"/>
    </row>
    <row r="3" spans="1:16" s="3" customFormat="1" ht="20.25" customHeight="1">
      <c r="A3" s="10" t="s">
        <v>4</v>
      </c>
      <c r="B3" s="6"/>
      <c r="C3" s="6"/>
      <c r="E3" s="11" t="s">
        <v>5</v>
      </c>
      <c r="M3" s="8"/>
      <c r="N3" s="9"/>
      <c r="O3" s="9"/>
      <c r="P3" s="9"/>
    </row>
    <row r="4" spans="1:16" s="3" customFormat="1" ht="6.75" customHeight="1">
      <c r="A4" s="1"/>
      <c r="B4" s="6"/>
      <c r="C4" s="6"/>
      <c r="E4" s="7"/>
      <c r="M4" s="8"/>
      <c r="N4" s="9"/>
      <c r="O4" s="9"/>
      <c r="P4" s="9"/>
    </row>
    <row r="5" spans="1:16" s="13" customFormat="1" ht="15" customHeight="1">
      <c r="A5" s="102" t="s">
        <v>6</v>
      </c>
      <c r="B5" s="104" t="s">
        <v>7</v>
      </c>
      <c r="C5" s="104"/>
      <c r="D5" s="72" t="s">
        <v>8</v>
      </c>
      <c r="E5" s="105" t="s">
        <v>9</v>
      </c>
      <c r="F5" s="102" t="s">
        <v>10</v>
      </c>
      <c r="G5" s="105"/>
      <c r="H5" s="72" t="s">
        <v>11</v>
      </c>
      <c r="I5" s="72" t="s">
        <v>12</v>
      </c>
      <c r="J5" s="72" t="s">
        <v>13</v>
      </c>
      <c r="K5" s="72" t="s">
        <v>14</v>
      </c>
      <c r="L5" s="72" t="s">
        <v>15</v>
      </c>
      <c r="M5" s="72" t="s">
        <v>16</v>
      </c>
      <c r="N5" s="72" t="s">
        <v>17</v>
      </c>
      <c r="O5" s="72" t="s">
        <v>18</v>
      </c>
      <c r="P5" s="72" t="s">
        <v>19</v>
      </c>
    </row>
    <row r="6" spans="1:16" s="13" customFormat="1" ht="16.5" customHeight="1">
      <c r="A6" s="103"/>
      <c r="B6" s="14" t="s">
        <v>20</v>
      </c>
      <c r="C6" s="14" t="s">
        <v>21</v>
      </c>
      <c r="D6" s="73"/>
      <c r="E6" s="106"/>
      <c r="F6" s="15" t="s">
        <v>22</v>
      </c>
      <c r="G6" s="15" t="s">
        <v>23</v>
      </c>
      <c r="H6" s="73"/>
      <c r="I6" s="73"/>
      <c r="J6" s="73"/>
      <c r="K6" s="73"/>
      <c r="L6" s="73"/>
      <c r="M6" s="73"/>
      <c r="N6" s="73"/>
      <c r="O6" s="73"/>
      <c r="P6" s="73"/>
    </row>
    <row r="7" spans="1:16" s="25" customFormat="1" ht="11.25" customHeight="1">
      <c r="A7" s="16" t="s">
        <v>24</v>
      </c>
      <c r="B7" s="17"/>
      <c r="C7" s="17"/>
      <c r="D7" s="18"/>
      <c r="E7" s="18"/>
      <c r="F7" s="19"/>
      <c r="G7" s="19"/>
      <c r="H7" s="18"/>
      <c r="I7" s="18"/>
      <c r="J7" s="20"/>
      <c r="K7" s="21"/>
      <c r="L7" s="21"/>
      <c r="M7" s="21"/>
      <c r="N7" s="22"/>
      <c r="O7" s="23"/>
      <c r="P7" s="24"/>
    </row>
    <row r="8" spans="1:16" s="25" customFormat="1" ht="11.25" customHeight="1">
      <c r="A8" s="76">
        <v>1</v>
      </c>
      <c r="B8" s="78" t="s">
        <v>25</v>
      </c>
      <c r="C8" s="80">
        <v>202</v>
      </c>
      <c r="D8" s="88" t="s">
        <v>26</v>
      </c>
      <c r="E8" s="88" t="s">
        <v>27</v>
      </c>
      <c r="F8" s="66">
        <v>2</v>
      </c>
      <c r="G8" s="66"/>
      <c r="H8" s="68">
        <f>(F8+G8)*16</f>
        <v>32</v>
      </c>
      <c r="I8" s="68">
        <f>ROUND((H8*0.75),0)</f>
        <v>24</v>
      </c>
      <c r="J8" s="70" t="s">
        <v>28</v>
      </c>
      <c r="K8" s="72"/>
      <c r="L8" s="84" t="s">
        <v>29</v>
      </c>
      <c r="M8" s="74" t="s">
        <v>49</v>
      </c>
      <c r="N8" s="70" t="s">
        <v>31</v>
      </c>
      <c r="O8" s="60"/>
      <c r="P8" s="62" t="s">
        <v>32</v>
      </c>
    </row>
    <row r="9" spans="1:16" s="25" customFormat="1" ht="15" customHeight="1">
      <c r="A9" s="77"/>
      <c r="B9" s="79"/>
      <c r="C9" s="81"/>
      <c r="D9" s="89"/>
      <c r="E9" s="89"/>
      <c r="F9" s="67"/>
      <c r="G9" s="67"/>
      <c r="H9" s="69"/>
      <c r="I9" s="69"/>
      <c r="J9" s="71"/>
      <c r="K9" s="73"/>
      <c r="L9" s="85"/>
      <c r="M9" s="75"/>
      <c r="N9" s="71"/>
      <c r="O9" s="61"/>
      <c r="P9" s="63"/>
    </row>
    <row r="10" spans="1:16" s="25" customFormat="1" ht="11.25" customHeight="1">
      <c r="A10" s="12"/>
      <c r="B10" s="64"/>
      <c r="C10" s="65"/>
      <c r="D10" s="26" t="s">
        <v>33</v>
      </c>
      <c r="E10" s="27"/>
      <c r="F10" s="12">
        <f>SUM(F8:F9)</f>
        <v>2</v>
      </c>
      <c r="G10" s="12">
        <f>SUM(G8:G9)</f>
        <v>0</v>
      </c>
      <c r="H10" s="12">
        <f>SUM(H8:H9)</f>
        <v>32</v>
      </c>
      <c r="I10" s="12">
        <f>SUM(I8:I9)</f>
        <v>24</v>
      </c>
      <c r="J10" s="28"/>
      <c r="K10" s="29">
        <f>SUM(K8:K9)</f>
        <v>0</v>
      </c>
      <c r="L10" s="30"/>
      <c r="M10" s="31"/>
      <c r="N10" s="32"/>
      <c r="O10" s="33"/>
      <c r="P10" s="34"/>
    </row>
    <row r="11" spans="1:16" s="25" customFormat="1" ht="11.25" customHeight="1">
      <c r="A11" s="16" t="s">
        <v>34</v>
      </c>
      <c r="B11" s="17"/>
      <c r="C11" s="17"/>
      <c r="D11" s="18"/>
      <c r="E11" s="35"/>
      <c r="F11" s="19"/>
      <c r="G11" s="19"/>
      <c r="H11" s="18"/>
      <c r="I11" s="18"/>
      <c r="J11" s="20"/>
      <c r="K11" s="21"/>
      <c r="L11" s="36"/>
      <c r="M11" s="36"/>
      <c r="N11" s="22"/>
      <c r="O11" s="23"/>
      <c r="P11" s="37"/>
    </row>
    <row r="12" spans="1:16" s="25" customFormat="1" ht="14.25" customHeight="1">
      <c r="A12" s="76">
        <v>1</v>
      </c>
      <c r="B12" s="78" t="s">
        <v>25</v>
      </c>
      <c r="C12" s="80">
        <v>202</v>
      </c>
      <c r="D12" s="88" t="s">
        <v>26</v>
      </c>
      <c r="E12" s="98" t="s">
        <v>27</v>
      </c>
      <c r="F12" s="66">
        <v>2</v>
      </c>
      <c r="G12" s="66"/>
      <c r="H12" s="68">
        <f>(F12+G12)*16</f>
        <v>32</v>
      </c>
      <c r="I12" s="68">
        <f>ROUND((H12*0.75),0)</f>
        <v>24</v>
      </c>
      <c r="J12" s="70" t="s">
        <v>28</v>
      </c>
      <c r="K12" s="72"/>
      <c r="L12" s="84" t="s">
        <v>29</v>
      </c>
      <c r="M12" s="74" t="s">
        <v>49</v>
      </c>
      <c r="N12" s="70" t="s">
        <v>31</v>
      </c>
      <c r="O12" s="60"/>
      <c r="P12" s="62" t="s">
        <v>32</v>
      </c>
    </row>
    <row r="13" spans="1:16" s="25" customFormat="1" ht="11.25" customHeight="1">
      <c r="A13" s="77"/>
      <c r="B13" s="79" t="s">
        <v>25</v>
      </c>
      <c r="C13" s="81">
        <v>202</v>
      </c>
      <c r="D13" s="89"/>
      <c r="E13" s="101"/>
      <c r="F13" s="67"/>
      <c r="G13" s="67"/>
      <c r="H13" s="69"/>
      <c r="I13" s="69"/>
      <c r="J13" s="71"/>
      <c r="K13" s="73"/>
      <c r="L13" s="85"/>
      <c r="M13" s="75"/>
      <c r="N13" s="71"/>
      <c r="O13" s="61"/>
      <c r="P13" s="63"/>
    </row>
    <row r="14" spans="1:16" s="25" customFormat="1" ht="11.25" customHeight="1">
      <c r="A14" s="76">
        <v>2</v>
      </c>
      <c r="B14" s="78" t="s">
        <v>35</v>
      </c>
      <c r="C14" s="80">
        <v>252</v>
      </c>
      <c r="D14" s="80" t="s">
        <v>36</v>
      </c>
      <c r="E14" s="98" t="s">
        <v>37</v>
      </c>
      <c r="F14" s="66">
        <v>2</v>
      </c>
      <c r="G14" s="66">
        <v>1</v>
      </c>
      <c r="H14" s="68">
        <f>(F14+G14)*16</f>
        <v>48</v>
      </c>
      <c r="I14" s="68">
        <f>ROUND((H14*0.75),0)</f>
        <v>36</v>
      </c>
      <c r="J14" s="70" t="s">
        <v>28</v>
      </c>
      <c r="K14" s="72"/>
      <c r="L14" s="38" t="s">
        <v>38</v>
      </c>
      <c r="M14" s="93" t="s">
        <v>39</v>
      </c>
      <c r="N14" s="70" t="s">
        <v>40</v>
      </c>
      <c r="O14" s="60"/>
      <c r="P14" s="39"/>
    </row>
    <row r="15" spans="1:16" s="25" customFormat="1" ht="11.25" customHeight="1">
      <c r="A15" s="95"/>
      <c r="B15" s="96"/>
      <c r="C15" s="97"/>
      <c r="D15" s="97"/>
      <c r="E15" s="99"/>
      <c r="F15" s="100"/>
      <c r="G15" s="100"/>
      <c r="H15" s="90"/>
      <c r="I15" s="90"/>
      <c r="J15" s="91"/>
      <c r="K15" s="92"/>
      <c r="L15" s="40" t="s">
        <v>41</v>
      </c>
      <c r="M15" s="94"/>
      <c r="N15" s="91"/>
      <c r="O15" s="61"/>
      <c r="P15" s="41" t="s">
        <v>42</v>
      </c>
    </row>
    <row r="16" spans="1:16" s="25" customFormat="1" ht="14.25" customHeight="1">
      <c r="A16" s="12"/>
      <c r="B16" s="64"/>
      <c r="C16" s="65"/>
      <c r="D16" s="26" t="s">
        <v>33</v>
      </c>
      <c r="E16" s="42"/>
      <c r="F16" s="12">
        <f>SUM(F12:F15)</f>
        <v>4</v>
      </c>
      <c r="G16" s="12">
        <f>SUM(G12:G15)</f>
        <v>1</v>
      </c>
      <c r="H16" s="12">
        <f>SUM(H12:H15)</f>
        <v>80</v>
      </c>
      <c r="I16" s="12">
        <f>SUM(I12:I15)</f>
        <v>60</v>
      </c>
      <c r="J16" s="28"/>
      <c r="K16" s="29">
        <f>SUM(K12:K13)</f>
        <v>0</v>
      </c>
      <c r="L16" s="30"/>
      <c r="M16" s="31"/>
      <c r="N16" s="32"/>
      <c r="O16" s="33"/>
      <c r="P16" s="34"/>
    </row>
    <row r="17" spans="1:16" s="25" customFormat="1" ht="12" customHeight="1">
      <c r="A17" s="16" t="s">
        <v>43</v>
      </c>
      <c r="B17" s="17"/>
      <c r="C17" s="17"/>
      <c r="D17" s="18"/>
      <c r="E17" s="18"/>
      <c r="F17" s="19"/>
      <c r="G17" s="19"/>
      <c r="H17" s="18"/>
      <c r="I17" s="18"/>
      <c r="J17" s="20"/>
      <c r="K17" s="21"/>
      <c r="L17" s="36"/>
      <c r="M17" s="36"/>
      <c r="N17" s="22"/>
      <c r="O17" s="23"/>
      <c r="P17" s="37"/>
    </row>
    <row r="18" spans="1:16" s="25" customFormat="1" ht="13.5" customHeight="1">
      <c r="A18" s="76">
        <v>1</v>
      </c>
      <c r="B18" s="78" t="s">
        <v>25</v>
      </c>
      <c r="C18" s="80">
        <v>202</v>
      </c>
      <c r="D18" s="88" t="s">
        <v>26</v>
      </c>
      <c r="E18" s="82" t="s">
        <v>27</v>
      </c>
      <c r="F18" s="66">
        <v>2</v>
      </c>
      <c r="G18" s="66"/>
      <c r="H18" s="68">
        <f>(F18+G18)*16</f>
        <v>32</v>
      </c>
      <c r="I18" s="68">
        <f>ROUND((H18*0.75),0)</f>
        <v>24</v>
      </c>
      <c r="J18" s="70" t="s">
        <v>28</v>
      </c>
      <c r="K18" s="72"/>
      <c r="L18" s="84" t="s">
        <v>29</v>
      </c>
      <c r="M18" s="74" t="s">
        <v>49</v>
      </c>
      <c r="N18" s="70" t="s">
        <v>31</v>
      </c>
      <c r="O18" s="60"/>
      <c r="P18" s="62" t="s">
        <v>32</v>
      </c>
    </row>
    <row r="19" spans="1:16" s="25" customFormat="1" ht="11.25" customHeight="1">
      <c r="A19" s="77"/>
      <c r="B19" s="79" t="s">
        <v>25</v>
      </c>
      <c r="C19" s="81">
        <v>202</v>
      </c>
      <c r="D19" s="89"/>
      <c r="E19" s="83"/>
      <c r="F19" s="67"/>
      <c r="G19" s="67"/>
      <c r="H19" s="69"/>
      <c r="I19" s="69"/>
      <c r="J19" s="71"/>
      <c r="K19" s="73"/>
      <c r="L19" s="85"/>
      <c r="M19" s="75"/>
      <c r="N19" s="71"/>
      <c r="O19" s="61"/>
      <c r="P19" s="63"/>
    </row>
    <row r="20" spans="1:16" s="25" customFormat="1" ht="11.25" customHeight="1">
      <c r="A20" s="76">
        <v>2</v>
      </c>
      <c r="B20" s="78" t="s">
        <v>35</v>
      </c>
      <c r="C20" s="80">
        <v>251</v>
      </c>
      <c r="D20" s="80" t="s">
        <v>44</v>
      </c>
      <c r="E20" s="82" t="s">
        <v>45</v>
      </c>
      <c r="F20" s="66">
        <v>2</v>
      </c>
      <c r="G20" s="66">
        <v>1</v>
      </c>
      <c r="H20" s="68">
        <f>(F20+G20)*16</f>
        <v>48</v>
      </c>
      <c r="I20" s="68">
        <f>ROUND((H20*0.75),0)</f>
        <v>36</v>
      </c>
      <c r="J20" s="70" t="s">
        <v>28</v>
      </c>
      <c r="K20" s="72"/>
      <c r="L20" s="107" t="s">
        <v>46</v>
      </c>
      <c r="M20" s="93" t="s">
        <v>30</v>
      </c>
      <c r="N20" s="70" t="s">
        <v>40</v>
      </c>
      <c r="O20" s="60"/>
      <c r="P20" s="86" t="s">
        <v>42</v>
      </c>
    </row>
    <row r="21" spans="1:16" s="25" customFormat="1" ht="11.25" customHeight="1">
      <c r="A21" s="77"/>
      <c r="B21" s="79" t="s">
        <v>35</v>
      </c>
      <c r="C21" s="81">
        <v>251</v>
      </c>
      <c r="D21" s="81" t="s">
        <v>44</v>
      </c>
      <c r="E21" s="83"/>
      <c r="F21" s="67"/>
      <c r="G21" s="67"/>
      <c r="H21" s="69"/>
      <c r="I21" s="69"/>
      <c r="J21" s="71"/>
      <c r="K21" s="73"/>
      <c r="L21" s="108"/>
      <c r="M21" s="109"/>
      <c r="N21" s="71"/>
      <c r="O21" s="61"/>
      <c r="P21" s="87"/>
    </row>
    <row r="22" spans="1:16" s="25" customFormat="1" ht="11.25" customHeight="1">
      <c r="A22" s="12"/>
      <c r="B22" s="64"/>
      <c r="C22" s="65"/>
      <c r="D22" s="26" t="s">
        <v>33</v>
      </c>
      <c r="E22" s="42"/>
      <c r="F22" s="12">
        <f>SUM(F18:F21)</f>
        <v>4</v>
      </c>
      <c r="G22" s="12">
        <f>SUM(G18:G21)</f>
        <v>1</v>
      </c>
      <c r="H22" s="12">
        <f>SUM(H18:H21)</f>
        <v>80</v>
      </c>
      <c r="I22" s="12">
        <f>SUM(I18:I21)</f>
        <v>60</v>
      </c>
      <c r="J22" s="28"/>
      <c r="K22" s="29">
        <f>SUM(K18:K19)</f>
        <v>0</v>
      </c>
      <c r="L22" s="30"/>
      <c r="M22" s="31"/>
      <c r="N22" s="32"/>
      <c r="O22" s="33"/>
      <c r="P22" s="34"/>
    </row>
    <row r="23" spans="1:16" s="25" customFormat="1" ht="13.5" customHeight="1">
      <c r="A23" s="16" t="s">
        <v>47</v>
      </c>
      <c r="B23" s="17"/>
      <c r="C23" s="17"/>
      <c r="D23" s="18"/>
      <c r="E23" s="18"/>
      <c r="F23" s="19"/>
      <c r="G23" s="19"/>
      <c r="H23" s="18"/>
      <c r="I23" s="18"/>
      <c r="J23" s="20"/>
      <c r="K23" s="21"/>
      <c r="L23" s="36"/>
      <c r="M23" s="36"/>
      <c r="N23" s="22"/>
      <c r="O23" s="23"/>
      <c r="P23" s="37"/>
    </row>
    <row r="24" spans="1:16" s="25" customFormat="1" ht="12.75" customHeight="1">
      <c r="A24" s="76">
        <v>1</v>
      </c>
      <c r="B24" s="78" t="s">
        <v>25</v>
      </c>
      <c r="C24" s="80">
        <v>202</v>
      </c>
      <c r="D24" s="88" t="s">
        <v>26</v>
      </c>
      <c r="E24" s="82" t="s">
        <v>27</v>
      </c>
      <c r="F24" s="66">
        <v>2</v>
      </c>
      <c r="G24" s="66"/>
      <c r="H24" s="68">
        <f>(F24+G24)*16</f>
        <v>32</v>
      </c>
      <c r="I24" s="68">
        <f>ROUND((H24*0.75),0)</f>
        <v>24</v>
      </c>
      <c r="J24" s="70" t="s">
        <v>28</v>
      </c>
      <c r="K24" s="72"/>
      <c r="L24" s="84" t="s">
        <v>29</v>
      </c>
      <c r="M24" s="74" t="s">
        <v>49</v>
      </c>
      <c r="N24" s="70" t="s">
        <v>31</v>
      </c>
      <c r="O24" s="60"/>
      <c r="P24" s="62" t="s">
        <v>32</v>
      </c>
    </row>
    <row r="25" spans="1:16" s="25" customFormat="1" ht="12.75" customHeight="1">
      <c r="A25" s="77"/>
      <c r="B25" s="79" t="s">
        <v>25</v>
      </c>
      <c r="C25" s="81">
        <v>202</v>
      </c>
      <c r="D25" s="89"/>
      <c r="E25" s="83"/>
      <c r="F25" s="67"/>
      <c r="G25" s="67"/>
      <c r="H25" s="69"/>
      <c r="I25" s="69"/>
      <c r="J25" s="71"/>
      <c r="K25" s="73"/>
      <c r="L25" s="85"/>
      <c r="M25" s="75"/>
      <c r="N25" s="71"/>
      <c r="O25" s="61"/>
      <c r="P25" s="63"/>
    </row>
    <row r="26" spans="1:16" s="25" customFormat="1" ht="11.25" customHeight="1">
      <c r="A26" s="12"/>
      <c r="B26" s="64"/>
      <c r="C26" s="65"/>
      <c r="D26" s="26" t="s">
        <v>33</v>
      </c>
      <c r="E26" s="42"/>
      <c r="F26" s="12">
        <f>SUM(F24:F25)</f>
        <v>2</v>
      </c>
      <c r="G26" s="12">
        <f>SUM(G24:G25)</f>
        <v>0</v>
      </c>
      <c r="H26" s="12">
        <f>SUM(H24:H25)</f>
        <v>32</v>
      </c>
      <c r="I26" s="12">
        <f>SUM(I24:I25)</f>
        <v>24</v>
      </c>
      <c r="J26" s="28"/>
      <c r="K26" s="29">
        <f>SUM(K24:K25)</f>
        <v>0</v>
      </c>
      <c r="L26" s="30"/>
      <c r="M26" s="31"/>
      <c r="N26" s="32"/>
      <c r="O26" s="33"/>
      <c r="P26" s="34"/>
    </row>
    <row r="27" spans="1:16" s="25" customFormat="1" ht="12" customHeight="1">
      <c r="A27" s="16" t="s">
        <v>48</v>
      </c>
      <c r="B27" s="43"/>
      <c r="C27" s="43"/>
      <c r="D27" s="18"/>
      <c r="E27" s="44"/>
      <c r="F27" s="19"/>
      <c r="G27" s="19"/>
      <c r="H27" s="18"/>
      <c r="I27" s="18"/>
      <c r="J27" s="20"/>
      <c r="K27" s="21"/>
      <c r="L27" s="36"/>
      <c r="M27" s="45"/>
      <c r="N27" s="22"/>
      <c r="O27" s="23"/>
      <c r="P27" s="37"/>
    </row>
    <row r="28" spans="1:16" s="25" customFormat="1" ht="12" customHeight="1">
      <c r="A28" s="76">
        <v>1</v>
      </c>
      <c r="B28" s="78" t="s">
        <v>25</v>
      </c>
      <c r="C28" s="80">
        <v>202</v>
      </c>
      <c r="D28" s="80" t="s">
        <v>26</v>
      </c>
      <c r="E28" s="82" t="s">
        <v>27</v>
      </c>
      <c r="F28" s="66">
        <v>2</v>
      </c>
      <c r="G28" s="66"/>
      <c r="H28" s="68">
        <f>(F28+G28)*16</f>
        <v>32</v>
      </c>
      <c r="I28" s="68">
        <f>ROUND((H28*0.75),0)</f>
        <v>24</v>
      </c>
      <c r="J28" s="70" t="s">
        <v>28</v>
      </c>
      <c r="K28" s="72"/>
      <c r="L28" s="110" t="s">
        <v>38</v>
      </c>
      <c r="M28" s="111" t="s">
        <v>49</v>
      </c>
      <c r="N28" s="58" t="s">
        <v>31</v>
      </c>
      <c r="O28" s="60"/>
      <c r="P28" s="62" t="s">
        <v>50</v>
      </c>
    </row>
    <row r="29" spans="1:16" s="25" customFormat="1" ht="12" customHeight="1">
      <c r="A29" s="77"/>
      <c r="B29" s="79" t="s">
        <v>25</v>
      </c>
      <c r="C29" s="81">
        <v>202</v>
      </c>
      <c r="D29" s="81" t="s">
        <v>26</v>
      </c>
      <c r="E29" s="83"/>
      <c r="F29" s="67"/>
      <c r="G29" s="67"/>
      <c r="H29" s="69"/>
      <c r="I29" s="69"/>
      <c r="J29" s="71"/>
      <c r="K29" s="73"/>
      <c r="L29" s="110" t="s">
        <v>51</v>
      </c>
      <c r="M29" s="112"/>
      <c r="N29" s="59"/>
      <c r="O29" s="61"/>
      <c r="P29" s="63"/>
    </row>
    <row r="30" spans="1:16" s="25" customFormat="1" ht="12" customHeight="1">
      <c r="A30" s="12"/>
      <c r="B30" s="64"/>
      <c r="C30" s="65"/>
      <c r="D30" s="26" t="s">
        <v>33</v>
      </c>
      <c r="E30" s="42"/>
      <c r="F30" s="12">
        <f>SUM(F28:F29)</f>
        <v>2</v>
      </c>
      <c r="G30" s="12">
        <f>SUM(G28:G29)</f>
        <v>0</v>
      </c>
      <c r="H30" s="12">
        <f>SUM(H28:H29)</f>
        <v>32</v>
      </c>
      <c r="I30" s="12">
        <f>SUM(I28:I29)</f>
        <v>24</v>
      </c>
      <c r="J30" s="28"/>
      <c r="K30" s="29" t="e">
        <f>SUM(#REF!)</f>
        <v>#REF!</v>
      </c>
      <c r="L30" s="30"/>
      <c r="M30" s="31"/>
      <c r="N30" s="46"/>
      <c r="O30" s="33"/>
      <c r="P30" s="34"/>
    </row>
    <row r="31" spans="1:16" s="25" customFormat="1" ht="12" customHeight="1">
      <c r="A31" s="16" t="s">
        <v>52</v>
      </c>
      <c r="B31" s="43"/>
      <c r="C31" s="43"/>
      <c r="D31" s="18"/>
      <c r="E31" s="44"/>
      <c r="F31" s="19"/>
      <c r="G31" s="19"/>
      <c r="H31" s="18"/>
      <c r="I31" s="18"/>
      <c r="J31" s="20"/>
      <c r="K31" s="21"/>
      <c r="L31" s="36"/>
      <c r="M31" s="45"/>
      <c r="N31" s="47"/>
      <c r="O31" s="23"/>
      <c r="P31" s="37"/>
    </row>
    <row r="32" spans="1:16" s="25" customFormat="1" ht="12" customHeight="1">
      <c r="A32" s="76">
        <v>1</v>
      </c>
      <c r="B32" s="78" t="s">
        <v>25</v>
      </c>
      <c r="C32" s="80">
        <v>202</v>
      </c>
      <c r="D32" s="80" t="s">
        <v>26</v>
      </c>
      <c r="E32" s="82" t="s">
        <v>27</v>
      </c>
      <c r="F32" s="66">
        <v>2</v>
      </c>
      <c r="G32" s="66"/>
      <c r="H32" s="68">
        <f>(F32+G32)*16</f>
        <v>32</v>
      </c>
      <c r="I32" s="68">
        <f>ROUND((H32*0.75),0)</f>
        <v>24</v>
      </c>
      <c r="J32" s="70" t="s">
        <v>28</v>
      </c>
      <c r="K32" s="72"/>
      <c r="L32" s="110" t="s">
        <v>38</v>
      </c>
      <c r="M32" s="111" t="s">
        <v>49</v>
      </c>
      <c r="N32" s="58" t="s">
        <v>31</v>
      </c>
      <c r="O32" s="60"/>
      <c r="P32" s="62" t="s">
        <v>50</v>
      </c>
    </row>
    <row r="33" spans="1:16" s="25" customFormat="1" ht="12" customHeight="1">
      <c r="A33" s="77"/>
      <c r="B33" s="79" t="s">
        <v>25</v>
      </c>
      <c r="C33" s="81">
        <v>202</v>
      </c>
      <c r="D33" s="81" t="s">
        <v>26</v>
      </c>
      <c r="E33" s="83"/>
      <c r="F33" s="67"/>
      <c r="G33" s="67"/>
      <c r="H33" s="69"/>
      <c r="I33" s="69"/>
      <c r="J33" s="71"/>
      <c r="K33" s="73"/>
      <c r="L33" s="110" t="s">
        <v>51</v>
      </c>
      <c r="M33" s="112"/>
      <c r="N33" s="59"/>
      <c r="O33" s="61"/>
      <c r="P33" s="63"/>
    </row>
    <row r="34" spans="1:16" s="25" customFormat="1" ht="13.5" customHeight="1">
      <c r="A34" s="12"/>
      <c r="B34" s="64"/>
      <c r="C34" s="65"/>
      <c r="D34" s="26" t="s">
        <v>33</v>
      </c>
      <c r="E34" s="42"/>
      <c r="F34" s="12">
        <f>SUM(F32:F33)</f>
        <v>2</v>
      </c>
      <c r="G34" s="12">
        <f>SUM(G32:G33)</f>
        <v>0</v>
      </c>
      <c r="H34" s="12">
        <f>SUM(H32:H33)</f>
        <v>32</v>
      </c>
      <c r="I34" s="12">
        <f>SUM(I32:I33)</f>
        <v>24</v>
      </c>
      <c r="J34" s="28"/>
      <c r="K34" s="29" t="e">
        <f>SUM(#REF!)</f>
        <v>#REF!</v>
      </c>
      <c r="L34" s="30"/>
      <c r="M34" s="31"/>
      <c r="N34" s="32"/>
      <c r="O34" s="33"/>
      <c r="P34" s="34"/>
    </row>
    <row r="35" ht="3.75" customHeight="1"/>
    <row r="36" spans="1:16" s="53" customFormat="1" ht="12.75" customHeight="1">
      <c r="A36" s="50" t="s">
        <v>53</v>
      </c>
      <c r="B36" s="51"/>
      <c r="C36" s="52"/>
      <c r="F36" s="52"/>
      <c r="G36" s="49"/>
      <c r="L36" s="54" t="s">
        <v>54</v>
      </c>
      <c r="O36" s="54" t="s">
        <v>55</v>
      </c>
      <c r="P36" s="52"/>
    </row>
    <row r="37" spans="1:16" s="53" customFormat="1" ht="13.5">
      <c r="A37" s="51"/>
      <c r="B37" s="55" t="s">
        <v>56</v>
      </c>
      <c r="C37" s="52"/>
      <c r="F37" s="52"/>
      <c r="L37" s="52"/>
      <c r="O37" s="52"/>
      <c r="P37" s="52"/>
    </row>
    <row r="38" spans="1:16" s="53" customFormat="1" ht="13.5">
      <c r="A38" s="51"/>
      <c r="B38" s="56" t="s">
        <v>57</v>
      </c>
      <c r="C38" s="52"/>
      <c r="F38" s="52"/>
      <c r="L38" s="52"/>
      <c r="O38" s="52"/>
      <c r="P38" s="52"/>
    </row>
    <row r="39" spans="1:16" s="53" customFormat="1" ht="17.25" customHeight="1">
      <c r="A39" s="51"/>
      <c r="B39" s="57" t="s">
        <v>58</v>
      </c>
      <c r="C39" s="51"/>
      <c r="F39" s="51"/>
      <c r="P39" s="52"/>
    </row>
    <row r="40" spans="1:15" ht="13.5">
      <c r="A40" s="51"/>
      <c r="C40" s="52"/>
      <c r="D40" s="53"/>
      <c r="E40" s="53"/>
      <c r="F40" s="52"/>
      <c r="G40" s="53"/>
      <c r="L40" s="54" t="s">
        <v>59</v>
      </c>
      <c r="O40" s="54" t="s">
        <v>60</v>
      </c>
    </row>
  </sheetData>
  <sheetProtection/>
  <mergeCells count="144"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B10:C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C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M28:M29"/>
    <mergeCell ref="N28:N29"/>
    <mergeCell ref="O28:O29"/>
    <mergeCell ref="P28:P29"/>
    <mergeCell ref="B30:C30"/>
    <mergeCell ref="A32:A33"/>
    <mergeCell ref="B32:B33"/>
    <mergeCell ref="C32:C33"/>
    <mergeCell ref="D32:D33"/>
    <mergeCell ref="E32:E33"/>
    <mergeCell ref="F32:F33"/>
    <mergeCell ref="N32:N33"/>
    <mergeCell ref="O32:O33"/>
    <mergeCell ref="P32:P33"/>
    <mergeCell ref="B34:C34"/>
    <mergeCell ref="G32:G33"/>
    <mergeCell ref="H32:H33"/>
    <mergeCell ref="I32:I33"/>
    <mergeCell ref="J32:J33"/>
    <mergeCell ref="K32:K33"/>
    <mergeCell ref="M32:M33"/>
  </mergeCells>
  <printOptions horizontalCentered="1"/>
  <pageMargins left="0.1968503937007874" right="0.1968503937007874" top="0.36" bottom="0.46" header="0.1968503937007874" footer="0.2362204724409449"/>
  <pageSetup horizontalDpi="600" verticalDpi="600" orientation="landscape" paperSize="9" r:id="rId3"/>
  <headerFooter alignWithMargins="0">
    <oddFooter>&amp;CPage &amp;P</oddFooter>
  </headerFooter>
  <rowBreaks count="1" manualBreakCount="1">
    <brk id="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2012-06-22T02:29:52Z</dcterms:created>
  <dcterms:modified xsi:type="dcterms:W3CDTF">2012-06-22T02:38:43Z</dcterms:modified>
  <cp:category/>
  <cp:version/>
  <cp:contentType/>
  <cp:contentStatus/>
</cp:coreProperties>
</file>