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02" sheetId="1" r:id="rId1"/>
  </sheets>
  <externalReferences>
    <externalReference r:id="rId4"/>
  </externalReferences>
  <definedNames>
    <definedName name="_xlnm._FilterDatabase" localSheetId="0" hidden="1">'Tuần 02'!$A$7:$P$132</definedName>
    <definedName name="_xlnm.Print_Area" localSheetId="0">'Tuần 02'!$A$1:$P$138</definedName>
    <definedName name="_xlnm.Print_Titles" localSheetId="0">'Tuần 02'!$1:$6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D128" authorId="0">
      <text>
        <r>
          <rPr>
            <b/>
            <sz val="9"/>
            <rFont val="Tahoma"/>
            <family val="2"/>
          </rPr>
          <t>Ghép KKT1+DLK1</t>
        </r>
      </text>
    </comment>
    <comment ref="D13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<sst xmlns="http://schemas.openxmlformats.org/spreadsheetml/2006/main" count="486" uniqueCount="132">
  <si>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</si>
  <si>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</si>
  <si>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</si>
  <si>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13/08/2012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19</t>
    </r>
    <r>
      <rPr>
        <b/>
        <i/>
        <sz val="14"/>
        <color indexed="12"/>
        <rFont val="Times New Roman"/>
        <family val="1"/>
      </rPr>
      <t>/08/2012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</si>
  <si>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</si>
  <si>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</si>
  <si>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</si>
  <si>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</si>
  <si>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</si>
  <si>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</si>
  <si>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</si>
  <si>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</si>
  <si>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</si>
  <si>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</si>
  <si>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</si>
  <si>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</si>
  <si>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</si>
  <si>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</si>
  <si>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</si>
  <si>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</si>
  <si>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</si>
  <si>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</si>
  <si>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</si>
  <si>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</si>
  <si>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</si>
  <si>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</si>
  <si>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</si>
  <si>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</si>
  <si>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</si>
  <si>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3</t>
  </si>
  <si>
    <t>Phòng 501
(182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</si>
  <si>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</si>
  <si>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</si>
  <si>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</si>
  <si>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</si>
  <si>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</si>
  <si>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Sinh viên bằng 1 tất cả các ngành</t>
  </si>
  <si>
    <t>MGO</t>
  </si>
  <si>
    <t>Quản trị HĐ và sản xuất</t>
  </si>
  <si>
    <t>ThS. Mai Thị Hồng Nhung</t>
  </si>
  <si>
    <t>Thứ 4</t>
  </si>
  <si>
    <t>Phòng 401
(182 NVL)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</si>
  <si>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</si>
  <si>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</si>
  <si>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</si>
  <si>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</si>
  <si>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</si>
  <si>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</si>
  <si>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GĐ: D
(21 NVL)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</si>
  <si>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</si>
  <si>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</si>
  <si>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</si>
  <si>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</si>
  <si>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</si>
  <si>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</si>
  <si>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</si>
  <si>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B17KDN1 + 
KDN3 (Nhóm 1)</t>
  </si>
  <si>
    <t>Thứ 7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</si>
  <si>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</si>
  <si>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</si>
  <si>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</si>
  <si>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</si>
  <si>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</si>
  <si>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Ghép  B17
(KKT19+KDN9)</t>
  </si>
  <si>
    <t>Chuyên ngành: Kế toán - Kiểm toán (Lớp B17KKT1)</t>
  </si>
  <si>
    <t>ThS. Huỳnh Linh Lan</t>
  </si>
  <si>
    <t>Phòng 1
(21 NVL)</t>
  </si>
  <si>
    <t>ThS. Nguyễn Huy Tuân</t>
  </si>
  <si>
    <t>Ghép B17 KKT19</t>
  </si>
  <si>
    <t>Ghép B17
(KKT1+QNH12+DLK1)</t>
  </si>
  <si>
    <t>ThS. Nguyễn Dũng</t>
  </si>
  <si>
    <t>Thứ 6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</si>
  <si>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</si>
  <si>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</si>
  <si>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</si>
  <si>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</si>
  <si>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</si>
  <si>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</si>
  <si>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Phòng 301
(182 NVL)</t>
  </si>
  <si>
    <t>Ghép
 B17QTC1239</t>
  </si>
  <si>
    <t>Ghép
 B17QTC129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</si>
  <si>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</si>
  <si>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</si>
  <si>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</si>
  <si>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</si>
  <si>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</si>
  <si>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</si>
  <si>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</si>
  <si>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</si>
  <si>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GĐ: B
(21 NVL)</t>
  </si>
  <si>
    <t>Ghép 
B17QNH129</t>
  </si>
  <si>
    <t>IS</t>
  </si>
  <si>
    <t>Hệ thống thông tin quản lý</t>
  </si>
  <si>
    <t>ThS. Nguyễn Quang Ánh</t>
  </si>
  <si>
    <t>ThS. Sái Thị Lệ Thủy</t>
  </si>
  <si>
    <t>Ghép 
B17QNH12</t>
  </si>
  <si>
    <t>Chuyên ngành: Ngân hàng (Lớp B17QNH9)</t>
  </si>
  <si>
    <t>Chuyên ngành: Quản trị Doanh nghiệp (Lớp B17QTH1 + B17QTH2 + B17QTH5)</t>
  </si>
  <si>
    <t>ThS. Nguyễn Thị Thanh Tâm</t>
  </si>
  <si>
    <t>Ghép 
B17QTH125</t>
  </si>
  <si>
    <t>MGT</t>
  </si>
  <si>
    <t>Quản trị HC Văn phòng</t>
  </si>
  <si>
    <t>ThS. Trương Hoàng Hoa Duyên</t>
  </si>
  <si>
    <t>GĐ: F
(21 NVL)</t>
  </si>
  <si>
    <t>ThS. Nguyễn Thị Hạnh</t>
  </si>
  <si>
    <t>Sinh viên bằng 1 tất cả các ngành, Trừ bằng 1 ngành Kinh tế</t>
  </si>
  <si>
    <t>ThS. Phan Thị Nhật Tài</t>
  </si>
  <si>
    <t>P 401 (182 NVL)</t>
  </si>
  <si>
    <t>Ghép 
B17QTH12345</t>
  </si>
  <si>
    <t>P 501 (182 NVL)</t>
  </si>
  <si>
    <t>Chuyên ngành: Quản trị Doanh nghiệp (Lớp B17QTH3 + B17QTH4)</t>
  </si>
  <si>
    <t>Ghép 
B17QTH349</t>
  </si>
  <si>
    <t>Ghép 
B17QTH34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</si>
  <si>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</si>
  <si>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</si>
  <si>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</si>
  <si>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</si>
  <si>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</si>
  <si>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Phòng 2
(21 NVL)</t>
  </si>
  <si>
    <t>Tài nguyên du lịch</t>
  </si>
  <si>
    <t>HRM</t>
  </si>
  <si>
    <t>Quản trị nhân lực trong DL</t>
  </si>
  <si>
    <t>ThS. Nguyễn Công Minh</t>
  </si>
  <si>
    <t>Từ tuần 2 đến tuần 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</si>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</sst>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01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7"/>
      <color rgb="FFFF00FF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2" fillId="28" borderId="2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8" fillId="32" borderId="7" applyNumberFormat="0" applyFont="0" applyAlignment="0" applyProtection="0"/>
    <xf numFmtId="0" fontId="81" fillId="27" borderId="8" applyNumberFormat="0" applyAlignment="0" applyProtection="0"/>
    <xf numFmtId="9" fontId="6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0" fontId="87" fillId="33" borderId="10" xfId="0" applyFont="1" applyFill="1" applyBorder="1" applyAlignment="1">
      <alignment horizontal="right" vertical="center"/>
    </xf>
    <xf numFmtId="0" fontId="87" fillId="33" borderId="13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7" fillId="33" borderId="14" xfId="0" applyFont="1" applyFill="1" applyBorder="1" applyAlignment="1">
      <alignment horizontal="right" vertical="center"/>
    </xf>
    <xf numFmtId="0" fontId="87" fillId="33" borderId="20" xfId="0" applyFont="1" applyFill="1" applyBorder="1" applyAlignment="1">
      <alignment horizontal="left" vertical="center"/>
    </xf>
    <xf numFmtId="0" fontId="87" fillId="33" borderId="15" xfId="0" applyFont="1" applyFill="1" applyBorder="1" applyAlignment="1">
      <alignment horizontal="left" vertical="center"/>
    </xf>
    <xf numFmtId="0" fontId="86" fillId="33" borderId="15" xfId="0" applyFont="1" applyFill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left" vertical="center" wrapText="1"/>
    </xf>
    <xf numFmtId="0" fontId="88" fillId="33" borderId="12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 wrapText="1"/>
    </xf>
    <xf numFmtId="0" fontId="90" fillId="34" borderId="12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left" vertical="center" wrapText="1"/>
    </xf>
    <xf numFmtId="0" fontId="88" fillId="33" borderId="15" xfId="0" applyFont="1" applyFill="1" applyBorder="1" applyAlignment="1">
      <alignment horizontal="center" vertical="center"/>
    </xf>
    <xf numFmtId="0" fontId="90" fillId="34" borderId="15" xfId="0" applyFont="1" applyFill="1" applyBorder="1" applyAlignment="1">
      <alignment horizontal="center" vertical="center"/>
    </xf>
    <xf numFmtId="0" fontId="87" fillId="34" borderId="15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21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34" fillId="33" borderId="21" xfId="0" applyFont="1" applyFill="1" applyBorder="1" applyAlignment="1">
      <alignment horizontal="center" vertical="center" wrapText="1"/>
    </xf>
    <xf numFmtId="0" fontId="86" fillId="33" borderId="13" xfId="0" applyFont="1" applyFill="1" applyBorder="1" applyAlignment="1">
      <alignment horizontal="left" vertical="center" wrapText="1"/>
    </xf>
    <xf numFmtId="0" fontId="86" fillId="33" borderId="20" xfId="0" applyFont="1" applyFill="1" applyBorder="1" applyAlignment="1">
      <alignment horizontal="left" vertical="center" wrapText="1"/>
    </xf>
    <xf numFmtId="0" fontId="86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right" vertical="center"/>
    </xf>
    <xf numFmtId="0" fontId="30" fillId="33" borderId="17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92" fillId="33" borderId="22" xfId="0" applyFont="1" applyFill="1" applyBorder="1" applyAlignment="1">
      <alignment horizontal="right" vertical="center"/>
    </xf>
    <xf numFmtId="0" fontId="92" fillId="33" borderId="13" xfId="0" applyFont="1" applyFill="1" applyBorder="1" applyAlignment="1">
      <alignment horizontal="left" vertical="center"/>
    </xf>
    <xf numFmtId="0" fontId="93" fillId="33" borderId="12" xfId="0" applyFont="1" applyFill="1" applyBorder="1" applyAlignment="1">
      <alignment horizontal="left" vertical="center" wrapText="1"/>
    </xf>
    <xf numFmtId="0" fontId="94" fillId="33" borderId="12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93" fillId="0" borderId="12" xfId="0" applyFont="1" applyBorder="1" applyAlignment="1">
      <alignment horizontal="center" vertical="center" wrapText="1"/>
    </xf>
    <xf numFmtId="0" fontId="94" fillId="33" borderId="11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/>
    </xf>
    <xf numFmtId="0" fontId="97" fillId="33" borderId="12" xfId="0" applyFont="1" applyFill="1" applyBorder="1" applyAlignment="1">
      <alignment vertical="center" wrapText="1"/>
    </xf>
    <xf numFmtId="0" fontId="98" fillId="33" borderId="12" xfId="0" applyFont="1" applyFill="1" applyBorder="1" applyAlignment="1">
      <alignment horizontal="center" vertical="center" wrapText="1"/>
    </xf>
    <xf numFmtId="0" fontId="92" fillId="33" borderId="17" xfId="0" applyFont="1" applyFill="1" applyBorder="1" applyAlignment="1">
      <alignment horizontal="right" vertical="center"/>
    </xf>
    <xf numFmtId="0" fontId="92" fillId="33" borderId="20" xfId="0" applyFont="1" applyFill="1" applyBorder="1" applyAlignment="1">
      <alignment horizontal="left" vertical="center"/>
    </xf>
    <xf numFmtId="0" fontId="93" fillId="33" borderId="15" xfId="0" applyFont="1" applyFill="1" applyBorder="1" applyAlignment="1">
      <alignment horizontal="left" vertical="center" wrapText="1"/>
    </xf>
    <xf numFmtId="0" fontId="94" fillId="33" borderId="15" xfId="0" applyFont="1" applyFill="1" applyBorder="1" applyAlignment="1">
      <alignment horizontal="center" vertical="center"/>
    </xf>
    <xf numFmtId="0" fontId="95" fillId="33" borderId="20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6" fillId="35" borderId="12" xfId="0" applyFont="1" applyFill="1" applyBorder="1" applyAlignment="1">
      <alignment horizontal="center" vertical="center"/>
    </xf>
    <xf numFmtId="0" fontId="97" fillId="35" borderId="12" xfId="0" applyFont="1" applyFill="1" applyBorder="1" applyAlignment="1">
      <alignment vertical="center" wrapText="1"/>
    </xf>
    <xf numFmtId="0" fontId="98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99" fillId="34" borderId="12" xfId="0" applyFont="1" applyFill="1" applyBorder="1" applyAlignment="1">
      <alignment horizontal="center" vertical="center"/>
    </xf>
    <xf numFmtId="0" fontId="100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99" fillId="34" borderId="15" xfId="0" applyFont="1" applyFill="1" applyBorder="1" applyAlignment="1">
      <alignment horizontal="center" vertical="center"/>
    </xf>
    <xf numFmtId="0" fontId="100" fillId="34" borderId="15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horizontal="right" vertical="center"/>
    </xf>
    <xf numFmtId="0" fontId="87" fillId="33" borderId="17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Alignment="1" quotePrefix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 quotePrefix="1">
      <alignment horizontal="left" vertical="center"/>
    </xf>
    <xf numFmtId="0" fontId="65" fillId="0" borderId="0" xfId="0" applyFont="1" applyAlignment="1" quotePrefix="1">
      <alignment horizontal="left" vertical="center"/>
    </xf>
    <xf numFmtId="0" fontId="8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">
      <pane xSplit="5" ySplit="6" topLeftCell="F1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134" sqref="M134"/>
    </sheetView>
  </sheetViews>
  <sheetFormatPr defaultColWidth="9.00390625" defaultRowHeight="15.75"/>
  <cols>
    <col min="1" max="1" width="3.875" style="223" customWidth="1"/>
    <col min="2" max="2" width="4.125" style="223" customWidth="1"/>
    <col min="3" max="3" width="3.75390625" style="223" customWidth="1"/>
    <col min="4" max="4" width="17.875" style="224" customWidth="1"/>
    <col min="5" max="5" width="19.50390625" style="225" customWidth="1"/>
    <col min="6" max="7" width="3.75390625" style="224" customWidth="1"/>
    <col min="8" max="8" width="5.125" style="224" customWidth="1"/>
    <col min="9" max="9" width="5.25390625" style="224" customWidth="1"/>
    <col min="10" max="10" width="6.75390625" style="224" customWidth="1"/>
    <col min="11" max="11" width="6.75390625" style="224" hidden="1" customWidth="1"/>
    <col min="12" max="12" width="6.00390625" style="224" customWidth="1"/>
    <col min="13" max="13" width="11.875" style="224" customWidth="1"/>
    <col min="14" max="14" width="25.125" style="223" customWidth="1"/>
    <col min="15" max="15" width="6.375" style="223" hidden="1" customWidth="1"/>
    <col min="16" max="16" width="15.125" style="223" customWidth="1"/>
    <col min="17" max="16384" width="9.00390625" style="224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.7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>
      <c r="A4" s="1"/>
      <c r="B4" s="6"/>
      <c r="C4" s="6"/>
      <c r="E4" s="7"/>
      <c r="M4" s="8"/>
      <c r="N4" s="9"/>
      <c r="O4" s="9"/>
      <c r="P4" s="9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1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2" customFormat="1" ht="12" customHeight="1">
      <c r="A8" s="31">
        <v>1</v>
      </c>
      <c r="B8" s="32" t="s">
        <v>25</v>
      </c>
      <c r="C8" s="33">
        <v>251</v>
      </c>
      <c r="D8" s="34" t="s">
        <v>26</v>
      </c>
      <c r="E8" s="35" t="s">
        <v>27</v>
      </c>
      <c r="F8" s="36">
        <v>3</v>
      </c>
      <c r="G8" s="36"/>
      <c r="H8" s="37">
        <f>(F8+G8)*16</f>
        <v>48</v>
      </c>
      <c r="I8" s="37">
        <f>ROUND((H8*0.75),0)</f>
        <v>36</v>
      </c>
      <c r="J8" s="38" t="s">
        <v>28</v>
      </c>
      <c r="K8" s="39"/>
      <c r="L8" s="40" t="s">
        <v>29</v>
      </c>
      <c r="M8" s="41" t="s">
        <v>30</v>
      </c>
      <c r="N8" s="38" t="s">
        <v>31</v>
      </c>
      <c r="O8" s="39"/>
      <c r="P8" s="38" t="s">
        <v>32</v>
      </c>
    </row>
    <row r="9" spans="1:16" s="42" customFormat="1" ht="12" customHeight="1">
      <c r="A9" s="43"/>
      <c r="B9" s="44"/>
      <c r="C9" s="45"/>
      <c r="D9" s="46"/>
      <c r="E9" s="47"/>
      <c r="F9" s="48"/>
      <c r="G9" s="48"/>
      <c r="H9" s="49"/>
      <c r="I9" s="49"/>
      <c r="J9" s="50"/>
      <c r="K9" s="51"/>
      <c r="L9" s="52"/>
      <c r="M9" s="53"/>
      <c r="N9" s="50"/>
      <c r="O9" s="54"/>
      <c r="P9" s="50"/>
    </row>
    <row r="10" spans="1:16" s="30" customFormat="1" ht="12" customHeight="1">
      <c r="A10" s="55">
        <v>2</v>
      </c>
      <c r="B10" s="32" t="s">
        <v>33</v>
      </c>
      <c r="C10" s="33">
        <v>301</v>
      </c>
      <c r="D10" s="34" t="s">
        <v>34</v>
      </c>
      <c r="E10" s="35" t="s">
        <v>35</v>
      </c>
      <c r="F10" s="56">
        <v>2</v>
      </c>
      <c r="G10" s="56"/>
      <c r="H10" s="57">
        <f>(F10+G10)*16</f>
        <v>32</v>
      </c>
      <c r="I10" s="57">
        <f>ROUND((H10*0.75),0)</f>
        <v>24</v>
      </c>
      <c r="J10" s="38" t="s">
        <v>28</v>
      </c>
      <c r="K10" s="58"/>
      <c r="L10" s="59"/>
      <c r="M10" s="60"/>
      <c r="N10" s="61" t="s">
        <v>36</v>
      </c>
      <c r="O10" s="58"/>
      <c r="P10" s="61" t="s">
        <v>32</v>
      </c>
    </row>
    <row r="11" spans="1:16" s="30" customFormat="1" ht="12" customHeight="1">
      <c r="A11" s="62"/>
      <c r="B11" s="44"/>
      <c r="C11" s="45"/>
      <c r="D11" s="46"/>
      <c r="E11" s="47"/>
      <c r="F11" s="63"/>
      <c r="G11" s="63"/>
      <c r="H11" s="64"/>
      <c r="I11" s="64"/>
      <c r="J11" s="50"/>
      <c r="K11" s="65"/>
      <c r="L11" s="66"/>
      <c r="M11" s="67"/>
      <c r="N11" s="68"/>
      <c r="O11" s="69"/>
      <c r="P11" s="68"/>
    </row>
    <row r="12" spans="1:16" s="42" customFormat="1" ht="12" customHeight="1">
      <c r="A12" s="70">
        <v>3</v>
      </c>
      <c r="B12" s="71" t="s">
        <v>37</v>
      </c>
      <c r="C12" s="72">
        <v>301</v>
      </c>
      <c r="D12" s="73" t="s">
        <v>38</v>
      </c>
      <c r="E12" s="74" t="s">
        <v>39</v>
      </c>
      <c r="F12" s="75">
        <v>3</v>
      </c>
      <c r="G12" s="75"/>
      <c r="H12" s="76">
        <f>(F12+G12)*16</f>
        <v>48</v>
      </c>
      <c r="I12" s="76">
        <f>ROUND((H12*0.75),0)</f>
        <v>36</v>
      </c>
      <c r="J12" s="77" t="s">
        <v>28</v>
      </c>
      <c r="K12" s="78"/>
      <c r="L12" s="79" t="s">
        <v>40</v>
      </c>
      <c r="M12" s="80" t="s">
        <v>41</v>
      </c>
      <c r="N12" s="81" t="s">
        <v>42</v>
      </c>
      <c r="O12" s="82"/>
      <c r="P12" s="77" t="s">
        <v>43</v>
      </c>
    </row>
    <row r="13" spans="1:16" s="42" customFormat="1" ht="12" customHeight="1">
      <c r="A13" s="83"/>
      <c r="B13" s="84"/>
      <c r="C13" s="85"/>
      <c r="D13" s="86"/>
      <c r="E13" s="87"/>
      <c r="F13" s="88"/>
      <c r="G13" s="88"/>
      <c r="H13" s="89"/>
      <c r="I13" s="89"/>
      <c r="J13" s="90"/>
      <c r="K13" s="78"/>
      <c r="L13" s="91"/>
      <c r="M13" s="92"/>
      <c r="N13" s="93"/>
      <c r="O13" s="94"/>
      <c r="P13" s="90"/>
    </row>
    <row r="14" spans="1:16" s="30" customFormat="1" ht="12" customHeight="1">
      <c r="A14" s="95">
        <v>4</v>
      </c>
      <c r="B14" s="71" t="s">
        <v>44</v>
      </c>
      <c r="C14" s="72">
        <v>403</v>
      </c>
      <c r="D14" s="73" t="s">
        <v>45</v>
      </c>
      <c r="E14" s="74" t="s">
        <v>46</v>
      </c>
      <c r="F14" s="75">
        <v>3</v>
      </c>
      <c r="G14" s="75"/>
      <c r="H14" s="96">
        <f>(F14+G14)*16</f>
        <v>48</v>
      </c>
      <c r="I14" s="96">
        <f>ROUND((H14*0.75),0)</f>
        <v>36</v>
      </c>
      <c r="J14" s="77" t="s">
        <v>28</v>
      </c>
      <c r="K14" s="78"/>
      <c r="L14" s="79" t="s">
        <v>47</v>
      </c>
      <c r="M14" s="80" t="s">
        <v>48</v>
      </c>
      <c r="N14" s="77" t="s">
        <v>49</v>
      </c>
      <c r="O14" s="82"/>
      <c r="P14" s="77" t="s">
        <v>50</v>
      </c>
    </row>
    <row r="15" spans="1:16" s="30" customFormat="1" ht="12" customHeight="1">
      <c r="A15" s="97"/>
      <c r="B15" s="84"/>
      <c r="C15" s="85"/>
      <c r="D15" s="86"/>
      <c r="E15" s="87"/>
      <c r="F15" s="88"/>
      <c r="G15" s="88"/>
      <c r="H15" s="98"/>
      <c r="I15" s="98"/>
      <c r="J15" s="90"/>
      <c r="K15" s="78"/>
      <c r="L15" s="91"/>
      <c r="M15" s="92"/>
      <c r="N15" s="90"/>
      <c r="O15" s="94"/>
      <c r="P15" s="90"/>
    </row>
    <row r="16" spans="1:16" s="101" customFormat="1" ht="12" customHeight="1">
      <c r="A16" s="31">
        <v>5</v>
      </c>
      <c r="B16" s="32" t="s">
        <v>51</v>
      </c>
      <c r="C16" s="33">
        <v>201</v>
      </c>
      <c r="D16" s="34" t="s">
        <v>52</v>
      </c>
      <c r="E16" s="35" t="s">
        <v>53</v>
      </c>
      <c r="F16" s="40">
        <v>2</v>
      </c>
      <c r="G16" s="40">
        <v>1</v>
      </c>
      <c r="H16" s="37">
        <f>(F16+G16)*16</f>
        <v>48</v>
      </c>
      <c r="I16" s="37">
        <f>ROUND((H16*0.75),0)</f>
        <v>36</v>
      </c>
      <c r="J16" s="38" t="s">
        <v>28</v>
      </c>
      <c r="K16" s="39"/>
      <c r="L16" s="99" t="s">
        <v>54</v>
      </c>
      <c r="M16" s="41" t="s">
        <v>55</v>
      </c>
      <c r="N16" s="38" t="s">
        <v>36</v>
      </c>
      <c r="O16" s="39"/>
      <c r="P16" s="100" t="s">
        <v>56</v>
      </c>
    </row>
    <row r="17" spans="1:16" s="101" customFormat="1" ht="12" customHeight="1">
      <c r="A17" s="43"/>
      <c r="B17" s="44"/>
      <c r="C17" s="45"/>
      <c r="D17" s="46"/>
      <c r="E17" s="47"/>
      <c r="F17" s="52"/>
      <c r="G17" s="52"/>
      <c r="H17" s="49"/>
      <c r="I17" s="49"/>
      <c r="J17" s="50"/>
      <c r="K17" s="51"/>
      <c r="L17" s="99" t="s">
        <v>57</v>
      </c>
      <c r="M17" s="102"/>
      <c r="N17" s="50"/>
      <c r="O17" s="54"/>
      <c r="P17" s="103"/>
    </row>
    <row r="18" spans="1:16" s="42" customFormat="1" ht="12" customHeight="1">
      <c r="A18" s="31">
        <v>5</v>
      </c>
      <c r="B18" s="32" t="s">
        <v>51</v>
      </c>
      <c r="C18" s="33">
        <v>201</v>
      </c>
      <c r="D18" s="34" t="s">
        <v>52</v>
      </c>
      <c r="E18" s="35" t="s">
        <v>58</v>
      </c>
      <c r="F18" s="40">
        <v>2</v>
      </c>
      <c r="G18" s="40">
        <v>1</v>
      </c>
      <c r="H18" s="37">
        <f>(F18+G18)*16</f>
        <v>48</v>
      </c>
      <c r="I18" s="37">
        <f>ROUND((H18*0.75),0)</f>
        <v>36</v>
      </c>
      <c r="J18" s="38" t="s">
        <v>28</v>
      </c>
      <c r="K18" s="39"/>
      <c r="L18" s="99" t="s">
        <v>54</v>
      </c>
      <c r="M18" s="41" t="s">
        <v>59</v>
      </c>
      <c r="N18" s="38" t="s">
        <v>36</v>
      </c>
      <c r="O18" s="39"/>
      <c r="P18" s="100" t="s">
        <v>60</v>
      </c>
    </row>
    <row r="19" spans="1:16" s="42" customFormat="1" ht="12" customHeight="1">
      <c r="A19" s="43"/>
      <c r="B19" s="44"/>
      <c r="C19" s="45"/>
      <c r="D19" s="46"/>
      <c r="E19" s="47"/>
      <c r="F19" s="52"/>
      <c r="G19" s="52"/>
      <c r="H19" s="49"/>
      <c r="I19" s="49"/>
      <c r="J19" s="50"/>
      <c r="K19" s="51"/>
      <c r="L19" s="99" t="s">
        <v>57</v>
      </c>
      <c r="M19" s="102"/>
      <c r="N19" s="50"/>
      <c r="O19" s="54"/>
      <c r="P19" s="103"/>
    </row>
    <row r="20" spans="1:16" s="30" customFormat="1" ht="12" customHeight="1">
      <c r="A20" s="104"/>
      <c r="B20" s="105"/>
      <c r="C20" s="106"/>
      <c r="D20" s="107" t="s">
        <v>61</v>
      </c>
      <c r="E20" s="108"/>
      <c r="F20" s="104">
        <f>SUM(F8:F17)</f>
        <v>13</v>
      </c>
      <c r="G20" s="104">
        <f>SUM(G8:G17)</f>
        <v>1</v>
      </c>
      <c r="H20" s="104">
        <f>SUM(H8:H17)</f>
        <v>224</v>
      </c>
      <c r="I20" s="104">
        <f>SUM(I8:I17)</f>
        <v>168</v>
      </c>
      <c r="J20" s="109"/>
      <c r="K20" s="110">
        <f>SUM(K14:K15)</f>
        <v>0</v>
      </c>
      <c r="L20" s="109"/>
      <c r="M20" s="111"/>
      <c r="N20" s="112"/>
      <c r="O20" s="104"/>
      <c r="P20" s="112"/>
    </row>
    <row r="21" spans="1:16" s="30" customFormat="1" ht="12" customHeight="1">
      <c r="A21" s="113" t="s">
        <v>62</v>
      </c>
      <c r="B21" s="114"/>
      <c r="C21" s="114"/>
      <c r="D21" s="25"/>
      <c r="E21" s="26"/>
      <c r="F21" s="27"/>
      <c r="G21" s="27"/>
      <c r="H21" s="28"/>
      <c r="I21" s="28"/>
      <c r="J21" s="28"/>
      <c r="K21" s="28"/>
      <c r="L21" s="28"/>
      <c r="M21" s="115"/>
      <c r="N21" s="25"/>
      <c r="O21" s="27"/>
      <c r="P21" s="29"/>
    </row>
    <row r="22" spans="1:16" s="42" customFormat="1" ht="12" customHeight="1">
      <c r="A22" s="55">
        <v>1</v>
      </c>
      <c r="B22" s="32" t="s">
        <v>33</v>
      </c>
      <c r="C22" s="33">
        <v>301</v>
      </c>
      <c r="D22" s="34" t="s">
        <v>34</v>
      </c>
      <c r="E22" s="35" t="s">
        <v>35</v>
      </c>
      <c r="F22" s="56">
        <v>2</v>
      </c>
      <c r="G22" s="56"/>
      <c r="H22" s="57">
        <f>(F22+G22)*16</f>
        <v>32</v>
      </c>
      <c r="I22" s="57">
        <f>ROUND((H22*0.75),0)</f>
        <v>24</v>
      </c>
      <c r="J22" s="38" t="s">
        <v>28</v>
      </c>
      <c r="K22" s="116"/>
      <c r="L22" s="59"/>
      <c r="M22" s="60"/>
      <c r="N22" s="61" t="s">
        <v>36</v>
      </c>
      <c r="O22" s="116"/>
      <c r="P22" s="61" t="s">
        <v>63</v>
      </c>
    </row>
    <row r="23" spans="1:16" s="42" customFormat="1" ht="12" customHeight="1">
      <c r="A23" s="62"/>
      <c r="B23" s="44"/>
      <c r="C23" s="45"/>
      <c r="D23" s="46"/>
      <c r="E23" s="47"/>
      <c r="F23" s="63"/>
      <c r="G23" s="63"/>
      <c r="H23" s="64"/>
      <c r="I23" s="64"/>
      <c r="J23" s="50"/>
      <c r="K23" s="117"/>
      <c r="L23" s="66"/>
      <c r="M23" s="67"/>
      <c r="N23" s="68"/>
      <c r="O23" s="118"/>
      <c r="P23" s="68"/>
    </row>
    <row r="24" spans="1:16" s="42" customFormat="1" ht="12" customHeight="1">
      <c r="A24" s="55">
        <v>2</v>
      </c>
      <c r="B24" s="32" t="s">
        <v>37</v>
      </c>
      <c r="C24" s="33">
        <v>301</v>
      </c>
      <c r="D24" s="34" t="s">
        <v>38</v>
      </c>
      <c r="E24" s="35" t="s">
        <v>39</v>
      </c>
      <c r="F24" s="56">
        <v>3</v>
      </c>
      <c r="G24" s="56"/>
      <c r="H24" s="57">
        <f>(F24+G24)*16</f>
        <v>48</v>
      </c>
      <c r="I24" s="57">
        <f>ROUND((H24*0.75),0)</f>
        <v>36</v>
      </c>
      <c r="J24" s="38" t="s">
        <v>28</v>
      </c>
      <c r="K24" s="116"/>
      <c r="L24" s="79" t="s">
        <v>40</v>
      </c>
      <c r="M24" s="80" t="s">
        <v>41</v>
      </c>
      <c r="N24" s="61" t="s">
        <v>42</v>
      </c>
      <c r="O24" s="116"/>
      <c r="P24" s="38" t="s">
        <v>43</v>
      </c>
    </row>
    <row r="25" spans="1:16" s="42" customFormat="1" ht="12" customHeight="1">
      <c r="A25" s="62"/>
      <c r="B25" s="44"/>
      <c r="C25" s="45"/>
      <c r="D25" s="46"/>
      <c r="E25" s="47"/>
      <c r="F25" s="63"/>
      <c r="G25" s="63"/>
      <c r="H25" s="64"/>
      <c r="I25" s="64"/>
      <c r="J25" s="50"/>
      <c r="K25" s="117"/>
      <c r="L25" s="91"/>
      <c r="M25" s="92"/>
      <c r="N25" s="68"/>
      <c r="O25" s="118"/>
      <c r="P25" s="50"/>
    </row>
    <row r="26" spans="1:16" s="30" customFormat="1" ht="12" customHeight="1">
      <c r="A26" s="119"/>
      <c r="B26" s="105"/>
      <c r="C26" s="106"/>
      <c r="D26" s="108" t="s">
        <v>61</v>
      </c>
      <c r="E26" s="108"/>
      <c r="F26" s="119">
        <f>SUM(F22:F25)</f>
        <v>5</v>
      </c>
      <c r="G26" s="119">
        <f>SUM(G22:G25)</f>
        <v>0</v>
      </c>
      <c r="H26" s="119">
        <f>SUM(H22:H25)</f>
        <v>80</v>
      </c>
      <c r="I26" s="119">
        <f>SUM(I22:I25)</f>
        <v>60</v>
      </c>
      <c r="J26" s="120"/>
      <c r="K26" s="121" t="e">
        <f>SUM(#REF!)</f>
        <v>#REF!</v>
      </c>
      <c r="L26" s="120"/>
      <c r="M26" s="122"/>
      <c r="N26" s="123"/>
      <c r="O26" s="119"/>
      <c r="P26" s="123"/>
    </row>
    <row r="27" spans="1:16" s="30" customFormat="1" ht="12" customHeight="1">
      <c r="A27" s="124" t="s">
        <v>64</v>
      </c>
      <c r="B27" s="114"/>
      <c r="C27" s="114"/>
      <c r="D27" s="115"/>
      <c r="E27" s="26"/>
      <c r="F27" s="125"/>
      <c r="G27" s="125"/>
      <c r="H27" s="26"/>
      <c r="I27" s="26"/>
      <c r="J27" s="26"/>
      <c r="K27" s="26"/>
      <c r="L27" s="26"/>
      <c r="M27" s="115"/>
      <c r="N27" s="115"/>
      <c r="O27" s="125"/>
      <c r="P27" s="126"/>
    </row>
    <row r="28" spans="1:16" s="42" customFormat="1" ht="12" customHeight="1">
      <c r="A28" s="55">
        <v>1</v>
      </c>
      <c r="B28" s="32" t="s">
        <v>25</v>
      </c>
      <c r="C28" s="33">
        <v>251</v>
      </c>
      <c r="D28" s="34" t="s">
        <v>26</v>
      </c>
      <c r="E28" s="35" t="s">
        <v>65</v>
      </c>
      <c r="F28" s="56">
        <v>3</v>
      </c>
      <c r="G28" s="56"/>
      <c r="H28" s="57">
        <f>(F28+G28)*16</f>
        <v>48</v>
      </c>
      <c r="I28" s="57">
        <f aca="true" t="shared" si="0" ref="I28:I36">ROUND((H28*0.75),0)</f>
        <v>36</v>
      </c>
      <c r="J28" s="38" t="s">
        <v>28</v>
      </c>
      <c r="K28" s="116"/>
      <c r="L28" s="40" t="s">
        <v>47</v>
      </c>
      <c r="M28" s="127" t="s">
        <v>66</v>
      </c>
      <c r="N28" s="61" t="s">
        <v>31</v>
      </c>
      <c r="O28" s="116"/>
      <c r="P28" s="61"/>
    </row>
    <row r="29" spans="1:16" s="42" customFormat="1" ht="12" customHeight="1">
      <c r="A29" s="62"/>
      <c r="B29" s="44"/>
      <c r="C29" s="45"/>
      <c r="D29" s="46"/>
      <c r="E29" s="47"/>
      <c r="F29" s="63"/>
      <c r="G29" s="63"/>
      <c r="H29" s="64"/>
      <c r="I29" s="64"/>
      <c r="J29" s="50"/>
      <c r="K29" s="117"/>
      <c r="L29" s="52"/>
      <c r="M29" s="128"/>
      <c r="N29" s="68"/>
      <c r="O29" s="118"/>
      <c r="P29" s="68"/>
    </row>
    <row r="30" spans="1:16" s="30" customFormat="1" ht="12" customHeight="1">
      <c r="A30" s="55">
        <v>2</v>
      </c>
      <c r="B30" s="32" t="s">
        <v>33</v>
      </c>
      <c r="C30" s="33">
        <v>301</v>
      </c>
      <c r="D30" s="34" t="s">
        <v>34</v>
      </c>
      <c r="E30" s="35" t="s">
        <v>35</v>
      </c>
      <c r="F30" s="56">
        <v>2</v>
      </c>
      <c r="G30" s="56"/>
      <c r="H30" s="57">
        <f>(F30+G30)*16</f>
        <v>32</v>
      </c>
      <c r="I30" s="57">
        <f t="shared" si="0"/>
        <v>24</v>
      </c>
      <c r="J30" s="38" t="s">
        <v>28</v>
      </c>
      <c r="K30" s="129"/>
      <c r="L30" s="59"/>
      <c r="M30" s="60"/>
      <c r="N30" s="61" t="s">
        <v>36</v>
      </c>
      <c r="O30" s="58"/>
      <c r="P30" s="61" t="s">
        <v>63</v>
      </c>
    </row>
    <row r="31" spans="1:16" s="30" customFormat="1" ht="14.25" customHeight="1">
      <c r="A31" s="62"/>
      <c r="B31" s="44"/>
      <c r="C31" s="45"/>
      <c r="D31" s="46"/>
      <c r="E31" s="47"/>
      <c r="F31" s="63"/>
      <c r="G31" s="63"/>
      <c r="H31" s="64"/>
      <c r="I31" s="64"/>
      <c r="J31" s="50"/>
      <c r="K31" s="129"/>
      <c r="L31" s="66"/>
      <c r="M31" s="67"/>
      <c r="N31" s="68"/>
      <c r="O31" s="69"/>
      <c r="P31" s="68"/>
    </row>
    <row r="32" spans="1:16" s="30" customFormat="1" ht="12" customHeight="1">
      <c r="A32" s="130">
        <v>3</v>
      </c>
      <c r="B32" s="71" t="s">
        <v>37</v>
      </c>
      <c r="C32" s="72">
        <v>301</v>
      </c>
      <c r="D32" s="131" t="s">
        <v>38</v>
      </c>
      <c r="E32" s="74" t="s">
        <v>67</v>
      </c>
      <c r="F32" s="132">
        <v>3</v>
      </c>
      <c r="G32" s="132"/>
      <c r="H32" s="96">
        <f>(F32+G32)*16</f>
        <v>48</v>
      </c>
      <c r="I32" s="96">
        <f t="shared" si="0"/>
        <v>36</v>
      </c>
      <c r="J32" s="77" t="s">
        <v>28</v>
      </c>
      <c r="K32" s="133"/>
      <c r="L32" s="134"/>
      <c r="M32" s="135"/>
      <c r="N32" s="136" t="s">
        <v>42</v>
      </c>
      <c r="O32" s="136"/>
      <c r="P32" s="137" t="s">
        <v>68</v>
      </c>
    </row>
    <row r="33" spans="1:16" s="30" customFormat="1" ht="12" customHeight="1">
      <c r="A33" s="138"/>
      <c r="B33" s="84"/>
      <c r="C33" s="85"/>
      <c r="D33" s="139"/>
      <c r="E33" s="87"/>
      <c r="F33" s="140"/>
      <c r="G33" s="140"/>
      <c r="H33" s="98"/>
      <c r="I33" s="98"/>
      <c r="J33" s="90"/>
      <c r="K33" s="133"/>
      <c r="L33" s="141"/>
      <c r="M33" s="142"/>
      <c r="N33" s="143"/>
      <c r="O33" s="144"/>
      <c r="P33" s="145"/>
    </row>
    <row r="34" spans="1:16" s="30" customFormat="1" ht="12" customHeight="1">
      <c r="A34" s="130">
        <v>4</v>
      </c>
      <c r="B34" s="71" t="s">
        <v>44</v>
      </c>
      <c r="C34" s="72">
        <v>403</v>
      </c>
      <c r="D34" s="73" t="s">
        <v>45</v>
      </c>
      <c r="E34" s="74" t="s">
        <v>46</v>
      </c>
      <c r="F34" s="132">
        <v>3</v>
      </c>
      <c r="G34" s="132"/>
      <c r="H34" s="96">
        <f>(F34+G34)*16</f>
        <v>48</v>
      </c>
      <c r="I34" s="96">
        <f>ROUND((H34*0.75),0)</f>
        <v>36</v>
      </c>
      <c r="J34" s="77" t="s">
        <v>28</v>
      </c>
      <c r="K34" s="133"/>
      <c r="L34" s="79" t="s">
        <v>57</v>
      </c>
      <c r="M34" s="80" t="s">
        <v>41</v>
      </c>
      <c r="N34" s="137" t="s">
        <v>49</v>
      </c>
      <c r="O34" s="136"/>
      <c r="P34" s="137" t="s">
        <v>69</v>
      </c>
    </row>
    <row r="35" spans="1:16" s="30" customFormat="1" ht="12" customHeight="1">
      <c r="A35" s="138"/>
      <c r="B35" s="84"/>
      <c r="C35" s="85"/>
      <c r="D35" s="86"/>
      <c r="E35" s="87"/>
      <c r="F35" s="140"/>
      <c r="G35" s="140"/>
      <c r="H35" s="98"/>
      <c r="I35" s="98"/>
      <c r="J35" s="90"/>
      <c r="K35" s="133"/>
      <c r="L35" s="91"/>
      <c r="M35" s="92"/>
      <c r="N35" s="145"/>
      <c r="O35" s="144"/>
      <c r="P35" s="145"/>
    </row>
    <row r="36" spans="1:16" s="101" customFormat="1" ht="12" customHeight="1">
      <c r="A36" s="55">
        <v>5</v>
      </c>
      <c r="B36" s="32" t="s">
        <v>51</v>
      </c>
      <c r="C36" s="33">
        <v>201</v>
      </c>
      <c r="D36" s="34" t="s">
        <v>52</v>
      </c>
      <c r="E36" s="35" t="s">
        <v>70</v>
      </c>
      <c r="F36" s="56">
        <v>2</v>
      </c>
      <c r="G36" s="56">
        <v>1</v>
      </c>
      <c r="H36" s="57">
        <f>(F36+G36)*16</f>
        <v>48</v>
      </c>
      <c r="I36" s="57">
        <f t="shared" si="0"/>
        <v>36</v>
      </c>
      <c r="J36" s="38" t="s">
        <v>28</v>
      </c>
      <c r="K36" s="146"/>
      <c r="L36" s="99" t="s">
        <v>29</v>
      </c>
      <c r="M36" s="41" t="s">
        <v>59</v>
      </c>
      <c r="N36" s="61" t="s">
        <v>36</v>
      </c>
      <c r="O36" s="146"/>
      <c r="P36" s="61"/>
    </row>
    <row r="37" spans="1:16" s="101" customFormat="1" ht="12" customHeight="1">
      <c r="A37" s="62"/>
      <c r="B37" s="44"/>
      <c r="C37" s="45"/>
      <c r="D37" s="46"/>
      <c r="E37" s="47"/>
      <c r="F37" s="63"/>
      <c r="G37" s="63"/>
      <c r="H37" s="64"/>
      <c r="I37" s="64"/>
      <c r="J37" s="50"/>
      <c r="K37" s="147"/>
      <c r="L37" s="99" t="s">
        <v>71</v>
      </c>
      <c r="M37" s="102"/>
      <c r="N37" s="68"/>
      <c r="O37" s="148"/>
      <c r="P37" s="68"/>
    </row>
    <row r="38" spans="1:16" s="30" customFormat="1" ht="12" customHeight="1">
      <c r="A38" s="119"/>
      <c r="B38" s="105"/>
      <c r="C38" s="106"/>
      <c r="D38" s="108" t="s">
        <v>61</v>
      </c>
      <c r="E38" s="108"/>
      <c r="F38" s="119">
        <f>SUM(F28:F37)</f>
        <v>13</v>
      </c>
      <c r="G38" s="119">
        <f>SUM(G28:G37)</f>
        <v>1</v>
      </c>
      <c r="H38" s="119">
        <f>SUM(H28:H37)</f>
        <v>224</v>
      </c>
      <c r="I38" s="119">
        <f>SUM(I28:I37)</f>
        <v>168</v>
      </c>
      <c r="J38" s="120"/>
      <c r="K38" s="121">
        <f>SUM(K34:K35)</f>
        <v>0</v>
      </c>
      <c r="L38" s="120"/>
      <c r="M38" s="122"/>
      <c r="N38" s="123"/>
      <c r="O38" s="119"/>
      <c r="P38" s="123"/>
    </row>
    <row r="39" spans="1:16" s="30" customFormat="1" ht="12" customHeight="1">
      <c r="A39" s="149" t="s">
        <v>72</v>
      </c>
      <c r="B39" s="114"/>
      <c r="C39" s="114"/>
      <c r="D39" s="115"/>
      <c r="E39" s="26"/>
      <c r="F39" s="125"/>
      <c r="G39" s="125"/>
      <c r="H39" s="26"/>
      <c r="I39" s="26"/>
      <c r="J39" s="26"/>
      <c r="K39" s="26"/>
      <c r="L39" s="26"/>
      <c r="M39" s="115"/>
      <c r="N39" s="115"/>
      <c r="O39" s="125"/>
      <c r="P39" s="126"/>
    </row>
    <row r="40" spans="1:16" s="42" customFormat="1" ht="12" customHeight="1">
      <c r="A40" s="55">
        <v>1</v>
      </c>
      <c r="B40" s="32" t="s">
        <v>33</v>
      </c>
      <c r="C40" s="33">
        <v>301</v>
      </c>
      <c r="D40" s="34" t="s">
        <v>34</v>
      </c>
      <c r="E40" s="35" t="s">
        <v>35</v>
      </c>
      <c r="F40" s="56">
        <v>2</v>
      </c>
      <c r="G40" s="56"/>
      <c r="H40" s="57">
        <f>(F40+G40)*16</f>
        <v>32</v>
      </c>
      <c r="I40" s="57">
        <f>ROUND((H40*0.75),0)</f>
        <v>24</v>
      </c>
      <c r="J40" s="38" t="s">
        <v>28</v>
      </c>
      <c r="K40" s="116"/>
      <c r="L40" s="59"/>
      <c r="M40" s="60"/>
      <c r="N40" s="61" t="s">
        <v>36</v>
      </c>
      <c r="O40" s="116"/>
      <c r="P40" s="61" t="s">
        <v>63</v>
      </c>
    </row>
    <row r="41" spans="1:16" s="42" customFormat="1" ht="12" customHeight="1">
      <c r="A41" s="62"/>
      <c r="B41" s="44"/>
      <c r="C41" s="45"/>
      <c r="D41" s="46"/>
      <c r="E41" s="47"/>
      <c r="F41" s="63"/>
      <c r="G41" s="63"/>
      <c r="H41" s="64"/>
      <c r="I41" s="64"/>
      <c r="J41" s="50"/>
      <c r="K41" s="117"/>
      <c r="L41" s="66"/>
      <c r="M41" s="67"/>
      <c r="N41" s="68"/>
      <c r="O41" s="118"/>
      <c r="P41" s="68"/>
    </row>
    <row r="42" spans="1:16" s="30" customFormat="1" ht="12" customHeight="1">
      <c r="A42" s="70">
        <v>2</v>
      </c>
      <c r="B42" s="71" t="s">
        <v>37</v>
      </c>
      <c r="C42" s="72">
        <v>301</v>
      </c>
      <c r="D42" s="131" t="s">
        <v>38</v>
      </c>
      <c r="E42" s="74" t="s">
        <v>67</v>
      </c>
      <c r="F42" s="75">
        <v>3</v>
      </c>
      <c r="G42" s="75"/>
      <c r="H42" s="76">
        <f>(F42+G42)*16</f>
        <v>48</v>
      </c>
      <c r="I42" s="76">
        <f>ROUND((H42*0.75),0)</f>
        <v>36</v>
      </c>
      <c r="J42" s="77" t="s">
        <v>28</v>
      </c>
      <c r="K42" s="78"/>
      <c r="L42" s="134"/>
      <c r="M42" s="135"/>
      <c r="N42" s="77" t="s">
        <v>42</v>
      </c>
      <c r="O42" s="82"/>
      <c r="P42" s="77" t="s">
        <v>73</v>
      </c>
    </row>
    <row r="43" spans="1:16" s="30" customFormat="1" ht="12" customHeight="1">
      <c r="A43" s="83"/>
      <c r="B43" s="84"/>
      <c r="C43" s="85"/>
      <c r="D43" s="139"/>
      <c r="E43" s="87"/>
      <c r="F43" s="88"/>
      <c r="G43" s="88"/>
      <c r="H43" s="89"/>
      <c r="I43" s="89"/>
      <c r="J43" s="90"/>
      <c r="K43" s="78"/>
      <c r="L43" s="141"/>
      <c r="M43" s="142"/>
      <c r="N43" s="90"/>
      <c r="O43" s="94"/>
      <c r="P43" s="90"/>
    </row>
    <row r="44" spans="1:16" s="30" customFormat="1" ht="12" customHeight="1">
      <c r="A44" s="104"/>
      <c r="B44" s="150"/>
      <c r="C44" s="151"/>
      <c r="D44" s="107" t="s">
        <v>61</v>
      </c>
      <c r="E44" s="108"/>
      <c r="F44" s="104">
        <f>SUM(F40:F43)</f>
        <v>5</v>
      </c>
      <c r="G44" s="104">
        <f>SUM(G40:G43)</f>
        <v>0</v>
      </c>
      <c r="H44" s="104">
        <f>SUM(H40:H43)</f>
        <v>80</v>
      </c>
      <c r="I44" s="104">
        <f>SUM(I40:I43)</f>
        <v>60</v>
      </c>
      <c r="J44" s="109"/>
      <c r="K44" s="110">
        <f>SUM(K42:K43)</f>
        <v>0</v>
      </c>
      <c r="L44" s="109"/>
      <c r="M44" s="122"/>
      <c r="N44" s="112"/>
      <c r="O44" s="104"/>
      <c r="P44" s="112"/>
    </row>
    <row r="45" spans="1:16" s="30" customFormat="1" ht="12" customHeight="1">
      <c r="A45" s="23" t="s">
        <v>74</v>
      </c>
      <c r="B45" s="24"/>
      <c r="C45" s="24"/>
      <c r="D45" s="25"/>
      <c r="E45" s="26"/>
      <c r="F45" s="27"/>
      <c r="G45" s="27"/>
      <c r="H45" s="28"/>
      <c r="I45" s="28"/>
      <c r="J45" s="28"/>
      <c r="K45" s="28"/>
      <c r="L45" s="28"/>
      <c r="M45" s="115"/>
      <c r="N45" s="25"/>
      <c r="O45" s="27"/>
      <c r="P45" s="29"/>
    </row>
    <row r="46" spans="1:16" s="30" customFormat="1" ht="12" customHeight="1">
      <c r="A46" s="31">
        <v>1</v>
      </c>
      <c r="B46" s="32" t="s">
        <v>75</v>
      </c>
      <c r="C46" s="33">
        <v>302</v>
      </c>
      <c r="D46" s="34" t="s">
        <v>76</v>
      </c>
      <c r="E46" s="35" t="s">
        <v>77</v>
      </c>
      <c r="F46" s="56">
        <v>2</v>
      </c>
      <c r="G46" s="56"/>
      <c r="H46" s="37">
        <f>(F46+G46)*16</f>
        <v>32</v>
      </c>
      <c r="I46" s="37">
        <f aca="true" t="shared" si="1" ref="I46:I54">ROUND((H46*0.75),0)</f>
        <v>24</v>
      </c>
      <c r="J46" s="38" t="s">
        <v>28</v>
      </c>
      <c r="K46" s="129"/>
      <c r="L46" s="40" t="s">
        <v>57</v>
      </c>
      <c r="M46" s="127" t="s">
        <v>78</v>
      </c>
      <c r="N46" s="38" t="s">
        <v>36</v>
      </c>
      <c r="O46" s="58"/>
      <c r="P46" s="61" t="s">
        <v>79</v>
      </c>
    </row>
    <row r="47" spans="1:16" s="30" customFormat="1" ht="12" customHeight="1">
      <c r="A47" s="43"/>
      <c r="B47" s="44"/>
      <c r="C47" s="45"/>
      <c r="D47" s="46"/>
      <c r="E47" s="47"/>
      <c r="F47" s="63"/>
      <c r="G47" s="63"/>
      <c r="H47" s="49"/>
      <c r="I47" s="49"/>
      <c r="J47" s="50"/>
      <c r="K47" s="129"/>
      <c r="L47" s="52"/>
      <c r="M47" s="128"/>
      <c r="N47" s="50"/>
      <c r="O47" s="69"/>
      <c r="P47" s="68"/>
    </row>
    <row r="48" spans="1:16" s="42" customFormat="1" ht="12" customHeight="1">
      <c r="A48" s="55">
        <v>2</v>
      </c>
      <c r="B48" s="32" t="s">
        <v>33</v>
      </c>
      <c r="C48" s="33">
        <v>301</v>
      </c>
      <c r="D48" s="34" t="s">
        <v>34</v>
      </c>
      <c r="E48" s="35" t="s">
        <v>35</v>
      </c>
      <c r="F48" s="56">
        <v>2</v>
      </c>
      <c r="G48" s="56"/>
      <c r="H48" s="57">
        <f>(F48+G48)*16</f>
        <v>32</v>
      </c>
      <c r="I48" s="57">
        <f t="shared" si="1"/>
        <v>24</v>
      </c>
      <c r="J48" s="38" t="s">
        <v>28</v>
      </c>
      <c r="K48" s="116"/>
      <c r="L48" s="59"/>
      <c r="M48" s="60"/>
      <c r="N48" s="61" t="s">
        <v>36</v>
      </c>
      <c r="O48" s="116"/>
      <c r="P48" s="61" t="s">
        <v>80</v>
      </c>
    </row>
    <row r="49" spans="1:16" s="42" customFormat="1" ht="12" customHeight="1">
      <c r="A49" s="62"/>
      <c r="B49" s="44"/>
      <c r="C49" s="45"/>
      <c r="D49" s="46"/>
      <c r="E49" s="47"/>
      <c r="F49" s="63"/>
      <c r="G49" s="63"/>
      <c r="H49" s="64"/>
      <c r="I49" s="64"/>
      <c r="J49" s="50"/>
      <c r="K49" s="117"/>
      <c r="L49" s="66"/>
      <c r="M49" s="67"/>
      <c r="N49" s="68"/>
      <c r="O49" s="118"/>
      <c r="P49" s="68"/>
    </row>
    <row r="50" spans="1:16" s="30" customFormat="1" ht="12" customHeight="1">
      <c r="A50" s="70">
        <v>3</v>
      </c>
      <c r="B50" s="71" t="s">
        <v>37</v>
      </c>
      <c r="C50" s="72">
        <v>301</v>
      </c>
      <c r="D50" s="73" t="s">
        <v>38</v>
      </c>
      <c r="E50" s="74" t="s">
        <v>39</v>
      </c>
      <c r="F50" s="132">
        <v>3</v>
      </c>
      <c r="G50" s="132"/>
      <c r="H50" s="76">
        <f>(F50+G50)*16</f>
        <v>48</v>
      </c>
      <c r="I50" s="76">
        <f t="shared" si="1"/>
        <v>36</v>
      </c>
      <c r="J50" s="77" t="s">
        <v>28</v>
      </c>
      <c r="K50" s="133"/>
      <c r="L50" s="79" t="s">
        <v>54</v>
      </c>
      <c r="M50" s="80" t="s">
        <v>30</v>
      </c>
      <c r="N50" s="81" t="s">
        <v>42</v>
      </c>
      <c r="O50" s="136"/>
      <c r="P50" s="137" t="s">
        <v>79</v>
      </c>
    </row>
    <row r="51" spans="1:16" s="30" customFormat="1" ht="12" customHeight="1">
      <c r="A51" s="83"/>
      <c r="B51" s="84"/>
      <c r="C51" s="85"/>
      <c r="D51" s="86"/>
      <c r="E51" s="87"/>
      <c r="F51" s="140"/>
      <c r="G51" s="140"/>
      <c r="H51" s="89"/>
      <c r="I51" s="89"/>
      <c r="J51" s="90"/>
      <c r="K51" s="133"/>
      <c r="L51" s="91"/>
      <c r="M51" s="92"/>
      <c r="N51" s="93"/>
      <c r="O51" s="144"/>
      <c r="P51" s="145"/>
    </row>
    <row r="52" spans="1:16" s="152" customFormat="1" ht="12" customHeight="1">
      <c r="A52" s="70">
        <v>4</v>
      </c>
      <c r="B52" s="71" t="s">
        <v>44</v>
      </c>
      <c r="C52" s="72">
        <v>403</v>
      </c>
      <c r="D52" s="73" t="s">
        <v>45</v>
      </c>
      <c r="E52" s="74" t="s">
        <v>46</v>
      </c>
      <c r="F52" s="132">
        <v>3</v>
      </c>
      <c r="G52" s="132"/>
      <c r="H52" s="96">
        <f>(F52+G52)*16</f>
        <v>48</v>
      </c>
      <c r="I52" s="96">
        <f>ROUND((H52*0.75),0)</f>
        <v>36</v>
      </c>
      <c r="J52" s="77" t="s">
        <v>28</v>
      </c>
      <c r="K52" s="133"/>
      <c r="L52" s="79" t="s">
        <v>47</v>
      </c>
      <c r="M52" s="80" t="s">
        <v>48</v>
      </c>
      <c r="N52" s="77" t="s">
        <v>49</v>
      </c>
      <c r="O52" s="136"/>
      <c r="P52" s="77" t="s">
        <v>50</v>
      </c>
    </row>
    <row r="53" spans="1:16" s="152" customFormat="1" ht="12" customHeight="1">
      <c r="A53" s="83"/>
      <c r="B53" s="84"/>
      <c r="C53" s="85"/>
      <c r="D53" s="86"/>
      <c r="E53" s="87"/>
      <c r="F53" s="140"/>
      <c r="G53" s="140"/>
      <c r="H53" s="98"/>
      <c r="I53" s="98"/>
      <c r="J53" s="90"/>
      <c r="K53" s="133"/>
      <c r="L53" s="91"/>
      <c r="M53" s="92"/>
      <c r="N53" s="90"/>
      <c r="O53" s="144"/>
      <c r="P53" s="90"/>
    </row>
    <row r="54" spans="1:16" s="30" customFormat="1" ht="12" customHeight="1">
      <c r="A54" s="31">
        <v>5</v>
      </c>
      <c r="B54" s="32" t="s">
        <v>81</v>
      </c>
      <c r="C54" s="33">
        <v>301</v>
      </c>
      <c r="D54" s="34" t="s">
        <v>82</v>
      </c>
      <c r="E54" s="35" t="s">
        <v>83</v>
      </c>
      <c r="F54" s="56">
        <v>3</v>
      </c>
      <c r="G54" s="56"/>
      <c r="H54" s="37">
        <f>(F54+G54)*16</f>
        <v>48</v>
      </c>
      <c r="I54" s="37">
        <f t="shared" si="1"/>
        <v>36</v>
      </c>
      <c r="J54" s="38" t="s">
        <v>28</v>
      </c>
      <c r="K54" s="153"/>
      <c r="L54" s="59"/>
      <c r="M54" s="154"/>
      <c r="N54" s="38" t="s">
        <v>31</v>
      </c>
      <c r="O54" s="153"/>
      <c r="P54" s="61" t="s">
        <v>84</v>
      </c>
    </row>
    <row r="55" spans="1:16" s="30" customFormat="1" ht="12" customHeight="1">
      <c r="A55" s="43"/>
      <c r="B55" s="44"/>
      <c r="C55" s="45"/>
      <c r="D55" s="46"/>
      <c r="E55" s="47"/>
      <c r="F55" s="63"/>
      <c r="G55" s="63"/>
      <c r="H55" s="49"/>
      <c r="I55" s="49"/>
      <c r="J55" s="50"/>
      <c r="K55" s="155"/>
      <c r="L55" s="66"/>
      <c r="M55" s="156"/>
      <c r="N55" s="50"/>
      <c r="O55" s="157"/>
      <c r="P55" s="68"/>
    </row>
    <row r="56" spans="1:16" s="30" customFormat="1" ht="12" customHeight="1">
      <c r="A56" s="104"/>
      <c r="B56" s="150"/>
      <c r="C56" s="151"/>
      <c r="D56" s="107" t="s">
        <v>61</v>
      </c>
      <c r="E56" s="108"/>
      <c r="F56" s="104">
        <f>SUM(F46:F55)</f>
        <v>13</v>
      </c>
      <c r="G56" s="104">
        <f>SUM(G46:G55)</f>
        <v>0</v>
      </c>
      <c r="H56" s="104">
        <f>SUM(H46:H55)</f>
        <v>208</v>
      </c>
      <c r="I56" s="104">
        <f>SUM(I46:I55)</f>
        <v>156</v>
      </c>
      <c r="J56" s="109"/>
      <c r="K56" s="110">
        <f>SUM(K50:K51)</f>
        <v>0</v>
      </c>
      <c r="L56" s="109"/>
      <c r="M56" s="122"/>
      <c r="N56" s="112"/>
      <c r="O56" s="104"/>
      <c r="P56" s="112"/>
    </row>
    <row r="57" spans="1:16" s="30" customFormat="1" ht="12" customHeight="1">
      <c r="A57" s="23" t="s">
        <v>85</v>
      </c>
      <c r="B57" s="24"/>
      <c r="C57" s="24"/>
      <c r="D57" s="25"/>
      <c r="E57" s="26"/>
      <c r="F57" s="27"/>
      <c r="G57" s="27"/>
      <c r="H57" s="28"/>
      <c r="I57" s="28"/>
      <c r="J57" s="28"/>
      <c r="K57" s="28"/>
      <c r="L57" s="28"/>
      <c r="M57" s="115"/>
      <c r="N57" s="25"/>
      <c r="O57" s="27"/>
      <c r="P57" s="29"/>
    </row>
    <row r="58" spans="1:16" s="30" customFormat="1" ht="12" customHeight="1">
      <c r="A58" s="31">
        <v>1</v>
      </c>
      <c r="B58" s="32" t="s">
        <v>75</v>
      </c>
      <c r="C58" s="33">
        <v>302</v>
      </c>
      <c r="D58" s="34" t="s">
        <v>76</v>
      </c>
      <c r="E58" s="35" t="s">
        <v>77</v>
      </c>
      <c r="F58" s="56">
        <v>2</v>
      </c>
      <c r="G58" s="56"/>
      <c r="H58" s="37">
        <f>(F58+G58)*16</f>
        <v>32</v>
      </c>
      <c r="I58" s="37">
        <f>ROUND((H58*0.75),0)</f>
        <v>24</v>
      </c>
      <c r="J58" s="38" t="s">
        <v>28</v>
      </c>
      <c r="K58" s="129"/>
      <c r="L58" s="40" t="s">
        <v>57</v>
      </c>
      <c r="M58" s="127" t="s">
        <v>78</v>
      </c>
      <c r="N58" s="38" t="s">
        <v>36</v>
      </c>
      <c r="O58" s="58"/>
      <c r="P58" s="61" t="s">
        <v>79</v>
      </c>
    </row>
    <row r="59" spans="1:16" s="30" customFormat="1" ht="12" customHeight="1">
      <c r="A59" s="43"/>
      <c r="B59" s="44"/>
      <c r="C59" s="45"/>
      <c r="D59" s="46"/>
      <c r="E59" s="47"/>
      <c r="F59" s="63"/>
      <c r="G59" s="63"/>
      <c r="H59" s="49"/>
      <c r="I59" s="49"/>
      <c r="J59" s="50"/>
      <c r="K59" s="129"/>
      <c r="L59" s="52"/>
      <c r="M59" s="128"/>
      <c r="N59" s="50"/>
      <c r="O59" s="69"/>
      <c r="P59" s="68"/>
    </row>
    <row r="60" spans="1:16" s="42" customFormat="1" ht="12" customHeight="1">
      <c r="A60" s="55">
        <v>2</v>
      </c>
      <c r="B60" s="32" t="s">
        <v>33</v>
      </c>
      <c r="C60" s="33">
        <v>301</v>
      </c>
      <c r="D60" s="34" t="s">
        <v>34</v>
      </c>
      <c r="E60" s="35" t="s">
        <v>35</v>
      </c>
      <c r="F60" s="56">
        <v>2</v>
      </c>
      <c r="G60" s="56"/>
      <c r="H60" s="57">
        <f>(F60+G60)*16</f>
        <v>32</v>
      </c>
      <c r="I60" s="57">
        <f>ROUND((H60*0.75),0)</f>
        <v>24</v>
      </c>
      <c r="J60" s="38" t="s">
        <v>28</v>
      </c>
      <c r="K60" s="116"/>
      <c r="L60" s="59"/>
      <c r="M60" s="60"/>
      <c r="N60" s="61" t="s">
        <v>36</v>
      </c>
      <c r="O60" s="116"/>
      <c r="P60" s="61" t="s">
        <v>86</v>
      </c>
    </row>
    <row r="61" spans="1:16" s="42" customFormat="1" ht="12" customHeight="1">
      <c r="A61" s="62"/>
      <c r="B61" s="44"/>
      <c r="C61" s="45"/>
      <c r="D61" s="46"/>
      <c r="E61" s="47"/>
      <c r="F61" s="63"/>
      <c r="G61" s="63"/>
      <c r="H61" s="64"/>
      <c r="I61" s="64"/>
      <c r="J61" s="50"/>
      <c r="K61" s="117"/>
      <c r="L61" s="66"/>
      <c r="M61" s="67"/>
      <c r="N61" s="68"/>
      <c r="O61" s="118"/>
      <c r="P61" s="68"/>
    </row>
    <row r="62" spans="1:16" s="30" customFormat="1" ht="12" customHeight="1">
      <c r="A62" s="70">
        <v>3</v>
      </c>
      <c r="B62" s="71" t="s">
        <v>37</v>
      </c>
      <c r="C62" s="72">
        <v>301</v>
      </c>
      <c r="D62" s="73" t="s">
        <v>38</v>
      </c>
      <c r="E62" s="74" t="s">
        <v>39</v>
      </c>
      <c r="F62" s="132">
        <v>3</v>
      </c>
      <c r="G62" s="132"/>
      <c r="H62" s="76">
        <f>(F62+G62)*16</f>
        <v>48</v>
      </c>
      <c r="I62" s="76">
        <f>ROUND((H62*0.75),0)</f>
        <v>36</v>
      </c>
      <c r="J62" s="77" t="s">
        <v>28</v>
      </c>
      <c r="K62" s="133"/>
      <c r="L62" s="79" t="s">
        <v>54</v>
      </c>
      <c r="M62" s="80" t="s">
        <v>30</v>
      </c>
      <c r="N62" s="81" t="s">
        <v>42</v>
      </c>
      <c r="O62" s="136"/>
      <c r="P62" s="137" t="s">
        <v>79</v>
      </c>
    </row>
    <row r="63" spans="1:16" s="30" customFormat="1" ht="12" customHeight="1">
      <c r="A63" s="83"/>
      <c r="B63" s="84"/>
      <c r="C63" s="85"/>
      <c r="D63" s="86"/>
      <c r="E63" s="87"/>
      <c r="F63" s="140"/>
      <c r="G63" s="140"/>
      <c r="H63" s="89"/>
      <c r="I63" s="89"/>
      <c r="J63" s="90"/>
      <c r="K63" s="133"/>
      <c r="L63" s="91"/>
      <c r="M63" s="92"/>
      <c r="N63" s="93"/>
      <c r="O63" s="144"/>
      <c r="P63" s="145"/>
    </row>
    <row r="64" spans="1:16" s="152" customFormat="1" ht="12" customHeight="1">
      <c r="A64" s="70">
        <v>4</v>
      </c>
      <c r="B64" s="71" t="s">
        <v>44</v>
      </c>
      <c r="C64" s="72">
        <v>403</v>
      </c>
      <c r="D64" s="73" t="s">
        <v>45</v>
      </c>
      <c r="E64" s="74" t="s">
        <v>46</v>
      </c>
      <c r="F64" s="132">
        <v>3</v>
      </c>
      <c r="G64" s="132"/>
      <c r="H64" s="96">
        <f>(F64+G64)*16</f>
        <v>48</v>
      </c>
      <c r="I64" s="96">
        <f>ROUND((H64*0.75),0)</f>
        <v>36</v>
      </c>
      <c r="J64" s="77" t="s">
        <v>28</v>
      </c>
      <c r="K64" s="133"/>
      <c r="L64" s="79" t="s">
        <v>47</v>
      </c>
      <c r="M64" s="80" t="s">
        <v>48</v>
      </c>
      <c r="N64" s="77" t="s">
        <v>49</v>
      </c>
      <c r="O64" s="136"/>
      <c r="P64" s="77" t="s">
        <v>50</v>
      </c>
    </row>
    <row r="65" spans="1:16" s="152" customFormat="1" ht="12" customHeight="1">
      <c r="A65" s="83"/>
      <c r="B65" s="84"/>
      <c r="C65" s="85"/>
      <c r="D65" s="86"/>
      <c r="E65" s="87"/>
      <c r="F65" s="140"/>
      <c r="G65" s="140"/>
      <c r="H65" s="98"/>
      <c r="I65" s="98"/>
      <c r="J65" s="90"/>
      <c r="K65" s="133"/>
      <c r="L65" s="91"/>
      <c r="M65" s="92"/>
      <c r="N65" s="90"/>
      <c r="O65" s="144"/>
      <c r="P65" s="90"/>
    </row>
    <row r="66" spans="1:16" s="30" customFormat="1" ht="12" customHeight="1">
      <c r="A66" s="31">
        <v>5</v>
      </c>
      <c r="B66" s="32" t="s">
        <v>81</v>
      </c>
      <c r="C66" s="33">
        <v>301</v>
      </c>
      <c r="D66" s="34" t="s">
        <v>82</v>
      </c>
      <c r="E66" s="35" t="s">
        <v>83</v>
      </c>
      <c r="F66" s="56">
        <v>3</v>
      </c>
      <c r="G66" s="56"/>
      <c r="H66" s="37">
        <f>(F66+G66)*16</f>
        <v>48</v>
      </c>
      <c r="I66" s="37">
        <f>ROUND((H66*0.75),0)</f>
        <v>36</v>
      </c>
      <c r="J66" s="38" t="s">
        <v>28</v>
      </c>
      <c r="K66" s="153"/>
      <c r="L66" s="59"/>
      <c r="M66" s="154"/>
      <c r="N66" s="38" t="s">
        <v>31</v>
      </c>
      <c r="O66" s="153"/>
      <c r="P66" s="61" t="s">
        <v>84</v>
      </c>
    </row>
    <row r="67" spans="1:16" s="30" customFormat="1" ht="12" customHeight="1">
      <c r="A67" s="43"/>
      <c r="B67" s="44"/>
      <c r="C67" s="45"/>
      <c r="D67" s="46"/>
      <c r="E67" s="47"/>
      <c r="F67" s="63"/>
      <c r="G67" s="63"/>
      <c r="H67" s="49"/>
      <c r="I67" s="49"/>
      <c r="J67" s="50"/>
      <c r="K67" s="155"/>
      <c r="L67" s="66"/>
      <c r="M67" s="156"/>
      <c r="N67" s="50"/>
      <c r="O67" s="157"/>
      <c r="P67" s="68"/>
    </row>
    <row r="68" spans="1:16" s="30" customFormat="1" ht="12" customHeight="1">
      <c r="A68" s="104"/>
      <c r="B68" s="150"/>
      <c r="C68" s="151"/>
      <c r="D68" s="107" t="s">
        <v>61</v>
      </c>
      <c r="E68" s="108"/>
      <c r="F68" s="104">
        <f>SUM(F58:F67)</f>
        <v>13</v>
      </c>
      <c r="G68" s="104">
        <f>SUM(G58:G67)</f>
        <v>0</v>
      </c>
      <c r="H68" s="104">
        <f>SUM(H58:H67)</f>
        <v>208</v>
      </c>
      <c r="I68" s="104">
        <f>SUM(I58:I67)</f>
        <v>156</v>
      </c>
      <c r="J68" s="109"/>
      <c r="K68" s="110">
        <f>SUM(K62:K63)</f>
        <v>0</v>
      </c>
      <c r="L68" s="109"/>
      <c r="M68" s="122"/>
      <c r="N68" s="112"/>
      <c r="O68" s="104"/>
      <c r="P68" s="112"/>
    </row>
    <row r="69" spans="1:16" s="30" customFormat="1" ht="12" customHeight="1">
      <c r="A69" s="113" t="s">
        <v>87</v>
      </c>
      <c r="B69" s="24"/>
      <c r="C69" s="24"/>
      <c r="D69" s="25"/>
      <c r="E69" s="26"/>
      <c r="F69" s="27"/>
      <c r="G69" s="27"/>
      <c r="H69" s="28"/>
      <c r="I69" s="28"/>
      <c r="J69" s="28"/>
      <c r="K69" s="28"/>
      <c r="L69" s="28"/>
      <c r="M69" s="115"/>
      <c r="N69" s="25"/>
      <c r="O69" s="27"/>
      <c r="P69" s="29"/>
    </row>
    <row r="70" spans="1:16" s="42" customFormat="1" ht="12" customHeight="1">
      <c r="A70" s="31">
        <v>1</v>
      </c>
      <c r="B70" s="32" t="s">
        <v>75</v>
      </c>
      <c r="C70" s="33">
        <v>302</v>
      </c>
      <c r="D70" s="34" t="s">
        <v>76</v>
      </c>
      <c r="E70" s="35" t="s">
        <v>77</v>
      </c>
      <c r="F70" s="56">
        <v>2</v>
      </c>
      <c r="G70" s="56"/>
      <c r="H70" s="37">
        <f>(F70+G70)*16</f>
        <v>32</v>
      </c>
      <c r="I70" s="37">
        <f>ROUND((H70*0.75),0)</f>
        <v>24</v>
      </c>
      <c r="J70" s="38" t="s">
        <v>28</v>
      </c>
      <c r="K70" s="116"/>
      <c r="L70" s="40" t="s">
        <v>57</v>
      </c>
      <c r="M70" s="127" t="s">
        <v>78</v>
      </c>
      <c r="N70" s="38" t="s">
        <v>36</v>
      </c>
      <c r="O70" s="116"/>
      <c r="P70" s="61" t="s">
        <v>79</v>
      </c>
    </row>
    <row r="71" spans="1:16" s="42" customFormat="1" ht="12" customHeight="1">
      <c r="A71" s="43"/>
      <c r="B71" s="44" t="s">
        <v>75</v>
      </c>
      <c r="C71" s="45">
        <v>302</v>
      </c>
      <c r="D71" s="46" t="s">
        <v>76</v>
      </c>
      <c r="E71" s="47"/>
      <c r="F71" s="63"/>
      <c r="G71" s="63"/>
      <c r="H71" s="49"/>
      <c r="I71" s="49"/>
      <c r="J71" s="50"/>
      <c r="K71" s="117"/>
      <c r="L71" s="52"/>
      <c r="M71" s="128"/>
      <c r="N71" s="50"/>
      <c r="O71" s="118"/>
      <c r="P71" s="68"/>
    </row>
    <row r="72" spans="1:16" s="42" customFormat="1" ht="12" customHeight="1">
      <c r="A72" s="55">
        <v>2</v>
      </c>
      <c r="B72" s="32" t="s">
        <v>33</v>
      </c>
      <c r="C72" s="33">
        <v>301</v>
      </c>
      <c r="D72" s="34" t="s">
        <v>34</v>
      </c>
      <c r="E72" s="35" t="s">
        <v>35</v>
      </c>
      <c r="F72" s="56">
        <v>2</v>
      </c>
      <c r="G72" s="56"/>
      <c r="H72" s="57">
        <f>(F72+G72)*16</f>
        <v>32</v>
      </c>
      <c r="I72" s="57">
        <f>ROUND((H72*0.75),0)</f>
        <v>24</v>
      </c>
      <c r="J72" s="38" t="s">
        <v>28</v>
      </c>
      <c r="K72" s="116"/>
      <c r="L72" s="59"/>
      <c r="M72" s="60"/>
      <c r="N72" s="61" t="s">
        <v>36</v>
      </c>
      <c r="O72" s="116"/>
      <c r="P72" s="61" t="s">
        <v>80</v>
      </c>
    </row>
    <row r="73" spans="1:16" s="42" customFormat="1" ht="12" customHeight="1">
      <c r="A73" s="62"/>
      <c r="B73" s="44" t="s">
        <v>33</v>
      </c>
      <c r="C73" s="45">
        <v>301</v>
      </c>
      <c r="D73" s="46" t="s">
        <v>34</v>
      </c>
      <c r="E73" s="47"/>
      <c r="F73" s="63"/>
      <c r="G73" s="63"/>
      <c r="H73" s="64"/>
      <c r="I73" s="64"/>
      <c r="J73" s="50"/>
      <c r="K73" s="117"/>
      <c r="L73" s="66"/>
      <c r="M73" s="67"/>
      <c r="N73" s="68"/>
      <c r="O73" s="118"/>
      <c r="P73" s="68"/>
    </row>
    <row r="74" spans="1:16" s="30" customFormat="1" ht="12" customHeight="1">
      <c r="A74" s="70">
        <v>3</v>
      </c>
      <c r="B74" s="71" t="s">
        <v>37</v>
      </c>
      <c r="C74" s="72">
        <v>301</v>
      </c>
      <c r="D74" s="73" t="s">
        <v>38</v>
      </c>
      <c r="E74" s="74" t="s">
        <v>39</v>
      </c>
      <c r="F74" s="132">
        <v>3</v>
      </c>
      <c r="G74" s="132"/>
      <c r="H74" s="76">
        <f>(F74+G74)*16</f>
        <v>48</v>
      </c>
      <c r="I74" s="76">
        <f>ROUND((H74*0.75),0)</f>
        <v>36</v>
      </c>
      <c r="J74" s="77" t="s">
        <v>28</v>
      </c>
      <c r="K74" s="133"/>
      <c r="L74" s="79" t="s">
        <v>54</v>
      </c>
      <c r="M74" s="80" t="s">
        <v>30</v>
      </c>
      <c r="N74" s="81" t="s">
        <v>42</v>
      </c>
      <c r="O74" s="136"/>
      <c r="P74" s="137" t="s">
        <v>79</v>
      </c>
    </row>
    <row r="75" spans="1:16" s="30" customFormat="1" ht="12" customHeight="1">
      <c r="A75" s="83"/>
      <c r="B75" s="84" t="s">
        <v>37</v>
      </c>
      <c r="C75" s="85">
        <v>301</v>
      </c>
      <c r="D75" s="86" t="s">
        <v>38</v>
      </c>
      <c r="E75" s="87"/>
      <c r="F75" s="140"/>
      <c r="G75" s="140"/>
      <c r="H75" s="89"/>
      <c r="I75" s="89"/>
      <c r="J75" s="90"/>
      <c r="K75" s="133"/>
      <c r="L75" s="91"/>
      <c r="M75" s="92"/>
      <c r="N75" s="93"/>
      <c r="O75" s="144"/>
      <c r="P75" s="145"/>
    </row>
    <row r="76" spans="1:16" s="30" customFormat="1" ht="12" customHeight="1">
      <c r="A76" s="104"/>
      <c r="B76" s="150"/>
      <c r="C76" s="151"/>
      <c r="D76" s="107" t="s">
        <v>61</v>
      </c>
      <c r="E76" s="108"/>
      <c r="F76" s="104">
        <f>SUM(F70:F75)</f>
        <v>7</v>
      </c>
      <c r="G76" s="104">
        <f>SUM(G72:G75)</f>
        <v>0</v>
      </c>
      <c r="H76" s="104">
        <f>SUM(H70:H75)</f>
        <v>112</v>
      </c>
      <c r="I76" s="104">
        <f>SUM(I70:I75)</f>
        <v>84</v>
      </c>
      <c r="J76" s="109"/>
      <c r="K76" s="110">
        <f>SUM(K74:K75)</f>
        <v>0</v>
      </c>
      <c r="L76" s="120"/>
      <c r="M76" s="122"/>
      <c r="N76" s="112"/>
      <c r="O76" s="104"/>
      <c r="P76" s="112"/>
    </row>
    <row r="77" spans="1:16" s="30" customFormat="1" ht="12" customHeight="1">
      <c r="A77" s="158" t="s">
        <v>88</v>
      </c>
      <c r="B77" s="24"/>
      <c r="C77" s="24"/>
      <c r="D77" s="25"/>
      <c r="E77" s="26"/>
      <c r="F77" s="27"/>
      <c r="G77" s="27"/>
      <c r="H77" s="28"/>
      <c r="I77" s="28"/>
      <c r="J77" s="28"/>
      <c r="K77" s="28"/>
      <c r="L77" s="26"/>
      <c r="M77" s="115"/>
      <c r="N77" s="25"/>
      <c r="O77" s="27"/>
      <c r="P77" s="29"/>
    </row>
    <row r="78" spans="1:16" s="42" customFormat="1" ht="12" customHeight="1">
      <c r="A78" s="31">
        <v>1</v>
      </c>
      <c r="B78" s="32" t="s">
        <v>75</v>
      </c>
      <c r="C78" s="33">
        <v>302</v>
      </c>
      <c r="D78" s="34" t="s">
        <v>76</v>
      </c>
      <c r="E78" s="35" t="s">
        <v>77</v>
      </c>
      <c r="F78" s="56">
        <v>2</v>
      </c>
      <c r="G78" s="56"/>
      <c r="H78" s="37">
        <f>(F78+G78)*16</f>
        <v>32</v>
      </c>
      <c r="I78" s="37">
        <f aca="true" t="shared" si="2" ref="I78:I86">ROUND((H78*0.75),0)</f>
        <v>24</v>
      </c>
      <c r="J78" s="38" t="s">
        <v>28</v>
      </c>
      <c r="K78" s="116"/>
      <c r="L78" s="40" t="s">
        <v>47</v>
      </c>
      <c r="M78" s="127" t="s">
        <v>89</v>
      </c>
      <c r="N78" s="38" t="s">
        <v>36</v>
      </c>
      <c r="O78" s="116"/>
      <c r="P78" s="61" t="s">
        <v>90</v>
      </c>
    </row>
    <row r="79" spans="1:16" s="42" customFormat="1" ht="12" customHeight="1">
      <c r="A79" s="43"/>
      <c r="B79" s="44" t="s">
        <v>75</v>
      </c>
      <c r="C79" s="45">
        <v>302</v>
      </c>
      <c r="D79" s="46" t="s">
        <v>76</v>
      </c>
      <c r="E79" s="47"/>
      <c r="F79" s="63"/>
      <c r="G79" s="63"/>
      <c r="H79" s="49"/>
      <c r="I79" s="49"/>
      <c r="J79" s="50"/>
      <c r="K79" s="117"/>
      <c r="L79" s="52"/>
      <c r="M79" s="128"/>
      <c r="N79" s="50"/>
      <c r="O79" s="118"/>
      <c r="P79" s="159"/>
    </row>
    <row r="80" spans="1:16" s="30" customFormat="1" ht="12" customHeight="1">
      <c r="A80" s="31">
        <v>2</v>
      </c>
      <c r="B80" s="32" t="s">
        <v>91</v>
      </c>
      <c r="C80" s="33">
        <v>251</v>
      </c>
      <c r="D80" s="34" t="s">
        <v>92</v>
      </c>
      <c r="E80" s="35" t="s">
        <v>93</v>
      </c>
      <c r="F80" s="56">
        <v>2</v>
      </c>
      <c r="G80" s="56">
        <v>1</v>
      </c>
      <c r="H80" s="37">
        <f>(F80+G80)*16</f>
        <v>48</v>
      </c>
      <c r="I80" s="37">
        <f t="shared" si="2"/>
        <v>36</v>
      </c>
      <c r="J80" s="38" t="s">
        <v>28</v>
      </c>
      <c r="K80" s="129"/>
      <c r="L80" s="40" t="s">
        <v>54</v>
      </c>
      <c r="M80" s="127" t="s">
        <v>41</v>
      </c>
      <c r="N80" s="38" t="s">
        <v>36</v>
      </c>
      <c r="O80" s="58"/>
      <c r="P80" s="61" t="s">
        <v>90</v>
      </c>
    </row>
    <row r="81" spans="1:16" s="30" customFormat="1" ht="12" customHeight="1">
      <c r="A81" s="43"/>
      <c r="B81" s="44" t="s">
        <v>91</v>
      </c>
      <c r="C81" s="45">
        <v>251</v>
      </c>
      <c r="D81" s="46" t="s">
        <v>92</v>
      </c>
      <c r="E81" s="47"/>
      <c r="F81" s="63"/>
      <c r="G81" s="63"/>
      <c r="H81" s="49"/>
      <c r="I81" s="49"/>
      <c r="J81" s="50"/>
      <c r="K81" s="129"/>
      <c r="L81" s="52"/>
      <c r="M81" s="128"/>
      <c r="N81" s="50"/>
      <c r="O81" s="69"/>
      <c r="P81" s="159"/>
    </row>
    <row r="82" spans="1:16" s="30" customFormat="1" ht="12" customHeight="1">
      <c r="A82" s="70">
        <v>3</v>
      </c>
      <c r="B82" s="71" t="s">
        <v>37</v>
      </c>
      <c r="C82" s="72">
        <v>301</v>
      </c>
      <c r="D82" s="73" t="s">
        <v>38</v>
      </c>
      <c r="E82" s="160" t="s">
        <v>67</v>
      </c>
      <c r="F82" s="132">
        <v>3</v>
      </c>
      <c r="G82" s="132"/>
      <c r="H82" s="76">
        <f>(F82+G82)*16</f>
        <v>48</v>
      </c>
      <c r="I82" s="76">
        <f t="shared" si="2"/>
        <v>36</v>
      </c>
      <c r="J82" s="77" t="s">
        <v>28</v>
      </c>
      <c r="K82" s="133"/>
      <c r="L82" s="79" t="s">
        <v>29</v>
      </c>
      <c r="M82" s="80" t="s">
        <v>41</v>
      </c>
      <c r="N82" s="81" t="s">
        <v>42</v>
      </c>
      <c r="O82" s="136"/>
      <c r="P82" s="137" t="s">
        <v>90</v>
      </c>
    </row>
    <row r="83" spans="1:16" s="30" customFormat="1" ht="12" customHeight="1">
      <c r="A83" s="83"/>
      <c r="B83" s="84" t="s">
        <v>37</v>
      </c>
      <c r="C83" s="85">
        <v>301</v>
      </c>
      <c r="D83" s="86" t="s">
        <v>38</v>
      </c>
      <c r="E83" s="161"/>
      <c r="F83" s="140"/>
      <c r="G83" s="140"/>
      <c r="H83" s="89"/>
      <c r="I83" s="89"/>
      <c r="J83" s="90"/>
      <c r="K83" s="133"/>
      <c r="L83" s="91"/>
      <c r="M83" s="92"/>
      <c r="N83" s="93"/>
      <c r="O83" s="144"/>
      <c r="P83" s="162"/>
    </row>
    <row r="84" spans="1:16" s="163" customFormat="1" ht="12" customHeight="1">
      <c r="A84" s="70">
        <v>4</v>
      </c>
      <c r="B84" s="71" t="s">
        <v>44</v>
      </c>
      <c r="C84" s="72">
        <v>403</v>
      </c>
      <c r="D84" s="73" t="s">
        <v>45</v>
      </c>
      <c r="E84" s="74" t="s">
        <v>46</v>
      </c>
      <c r="F84" s="132">
        <v>3</v>
      </c>
      <c r="G84" s="132"/>
      <c r="H84" s="76">
        <f>(F84+G84)*16</f>
        <v>48</v>
      </c>
      <c r="I84" s="76">
        <f>ROUND((H84*0.75),0)</f>
        <v>36</v>
      </c>
      <c r="J84" s="77" t="s">
        <v>28</v>
      </c>
      <c r="K84" s="133"/>
      <c r="L84" s="79" t="s">
        <v>57</v>
      </c>
      <c r="M84" s="80" t="s">
        <v>41</v>
      </c>
      <c r="N84" s="77" t="s">
        <v>49</v>
      </c>
      <c r="O84" s="136"/>
      <c r="P84" s="77" t="s">
        <v>69</v>
      </c>
    </row>
    <row r="85" spans="1:16" s="163" customFormat="1" ht="12" customHeight="1">
      <c r="A85" s="83"/>
      <c r="B85" s="84" t="s">
        <v>44</v>
      </c>
      <c r="C85" s="85">
        <v>403</v>
      </c>
      <c r="D85" s="86" t="s">
        <v>45</v>
      </c>
      <c r="E85" s="87"/>
      <c r="F85" s="140"/>
      <c r="G85" s="140"/>
      <c r="H85" s="89"/>
      <c r="I85" s="89"/>
      <c r="J85" s="90"/>
      <c r="K85" s="133"/>
      <c r="L85" s="91"/>
      <c r="M85" s="92"/>
      <c r="N85" s="90"/>
      <c r="O85" s="144"/>
      <c r="P85" s="90"/>
    </row>
    <row r="86" spans="1:16" s="30" customFormat="1" ht="12" customHeight="1">
      <c r="A86" s="31">
        <v>5</v>
      </c>
      <c r="B86" s="32" t="s">
        <v>25</v>
      </c>
      <c r="C86" s="33">
        <v>251</v>
      </c>
      <c r="D86" s="34" t="s">
        <v>26</v>
      </c>
      <c r="E86" s="35" t="s">
        <v>94</v>
      </c>
      <c r="F86" s="56">
        <v>3</v>
      </c>
      <c r="G86" s="56"/>
      <c r="H86" s="37">
        <f>(F86+G86)*16</f>
        <v>48</v>
      </c>
      <c r="I86" s="37">
        <f t="shared" si="2"/>
        <v>36</v>
      </c>
      <c r="J86" s="38" t="s">
        <v>28</v>
      </c>
      <c r="K86" s="164"/>
      <c r="L86" s="40" t="s">
        <v>71</v>
      </c>
      <c r="M86" s="127" t="s">
        <v>41</v>
      </c>
      <c r="N86" s="38" t="s">
        <v>31</v>
      </c>
      <c r="O86" s="164"/>
      <c r="P86" s="61" t="s">
        <v>95</v>
      </c>
    </row>
    <row r="87" spans="1:16" s="30" customFormat="1" ht="12" customHeight="1">
      <c r="A87" s="43"/>
      <c r="B87" s="44" t="s">
        <v>25</v>
      </c>
      <c r="C87" s="45">
        <v>251</v>
      </c>
      <c r="D87" s="46" t="s">
        <v>26</v>
      </c>
      <c r="E87" s="47"/>
      <c r="F87" s="63"/>
      <c r="G87" s="63"/>
      <c r="H87" s="49"/>
      <c r="I87" s="49"/>
      <c r="J87" s="50"/>
      <c r="K87" s="165"/>
      <c r="L87" s="52"/>
      <c r="M87" s="128"/>
      <c r="N87" s="50"/>
      <c r="O87" s="166"/>
      <c r="P87" s="159"/>
    </row>
    <row r="88" spans="1:16" s="30" customFormat="1" ht="12" customHeight="1">
      <c r="A88" s="104"/>
      <c r="B88" s="150"/>
      <c r="C88" s="151"/>
      <c r="D88" s="107" t="s">
        <v>61</v>
      </c>
      <c r="E88" s="108"/>
      <c r="F88" s="104">
        <f>SUM(F78:F87)</f>
        <v>13</v>
      </c>
      <c r="G88" s="104">
        <f>SUM(G78:G83)</f>
        <v>1</v>
      </c>
      <c r="H88" s="104">
        <f>SUM(H78:H87)</f>
        <v>224</v>
      </c>
      <c r="I88" s="104">
        <f>SUM(I78:I87)</f>
        <v>168</v>
      </c>
      <c r="J88" s="109"/>
      <c r="K88" s="110">
        <f>SUM(K82:K83)</f>
        <v>0</v>
      </c>
      <c r="L88" s="120"/>
      <c r="M88" s="122"/>
      <c r="N88" s="112"/>
      <c r="O88" s="104"/>
      <c r="P88" s="112"/>
    </row>
    <row r="89" spans="1:16" s="30" customFormat="1" ht="12" customHeight="1">
      <c r="A89" s="113" t="s">
        <v>96</v>
      </c>
      <c r="B89" s="24"/>
      <c r="C89" s="24"/>
      <c r="D89" s="25"/>
      <c r="E89" s="26"/>
      <c r="F89" s="27"/>
      <c r="G89" s="27"/>
      <c r="H89" s="28"/>
      <c r="I89" s="28"/>
      <c r="J89" s="28"/>
      <c r="K89" s="28"/>
      <c r="L89" s="26"/>
      <c r="M89" s="115"/>
      <c r="N89" s="25"/>
      <c r="O89" s="27"/>
      <c r="P89" s="29"/>
    </row>
    <row r="90" spans="1:16" s="42" customFormat="1" ht="12" customHeight="1">
      <c r="A90" s="31">
        <v>1</v>
      </c>
      <c r="B90" s="32" t="s">
        <v>75</v>
      </c>
      <c r="C90" s="33">
        <v>302</v>
      </c>
      <c r="D90" s="34" t="s">
        <v>76</v>
      </c>
      <c r="E90" s="35" t="s">
        <v>77</v>
      </c>
      <c r="F90" s="36">
        <v>2</v>
      </c>
      <c r="G90" s="36"/>
      <c r="H90" s="37">
        <f>(F90+G90)*16</f>
        <v>32</v>
      </c>
      <c r="I90" s="37">
        <f>ROUND((H90*0.75),0)</f>
        <v>24</v>
      </c>
      <c r="J90" s="38" t="s">
        <v>28</v>
      </c>
      <c r="K90" s="167"/>
      <c r="L90" s="40" t="s">
        <v>47</v>
      </c>
      <c r="M90" s="127" t="s">
        <v>89</v>
      </c>
      <c r="N90" s="38" t="s">
        <v>36</v>
      </c>
      <c r="O90" s="167"/>
      <c r="P90" s="61" t="s">
        <v>90</v>
      </c>
    </row>
    <row r="91" spans="1:16" s="42" customFormat="1" ht="12" customHeight="1">
      <c r="A91" s="43"/>
      <c r="B91" s="44" t="s">
        <v>75</v>
      </c>
      <c r="C91" s="45">
        <v>302</v>
      </c>
      <c r="D91" s="46" t="s">
        <v>76</v>
      </c>
      <c r="E91" s="47"/>
      <c r="F91" s="48"/>
      <c r="G91" s="48"/>
      <c r="H91" s="49"/>
      <c r="I91" s="49"/>
      <c r="J91" s="50"/>
      <c r="K91" s="168"/>
      <c r="L91" s="52"/>
      <c r="M91" s="128"/>
      <c r="N91" s="50"/>
      <c r="O91" s="169"/>
      <c r="P91" s="159"/>
    </row>
    <row r="92" spans="1:16" s="42" customFormat="1" ht="12" customHeight="1">
      <c r="A92" s="31">
        <v>2</v>
      </c>
      <c r="B92" s="32" t="s">
        <v>91</v>
      </c>
      <c r="C92" s="33">
        <v>251</v>
      </c>
      <c r="D92" s="34" t="s">
        <v>92</v>
      </c>
      <c r="E92" s="35" t="s">
        <v>93</v>
      </c>
      <c r="F92" s="36">
        <v>2</v>
      </c>
      <c r="G92" s="36">
        <v>1</v>
      </c>
      <c r="H92" s="37">
        <f>(F92+G92)*16</f>
        <v>48</v>
      </c>
      <c r="I92" s="37">
        <f>ROUND((H92*0.75),0)</f>
        <v>36</v>
      </c>
      <c r="J92" s="38" t="s">
        <v>28</v>
      </c>
      <c r="K92" s="167"/>
      <c r="L92" s="40" t="s">
        <v>54</v>
      </c>
      <c r="M92" s="127" t="s">
        <v>41</v>
      </c>
      <c r="N92" s="38" t="s">
        <v>36</v>
      </c>
      <c r="O92" s="167"/>
      <c r="P92" s="61" t="s">
        <v>90</v>
      </c>
    </row>
    <row r="93" spans="1:16" s="42" customFormat="1" ht="12" customHeight="1">
      <c r="A93" s="43"/>
      <c r="B93" s="44" t="s">
        <v>91</v>
      </c>
      <c r="C93" s="45">
        <v>251</v>
      </c>
      <c r="D93" s="46" t="s">
        <v>92</v>
      </c>
      <c r="E93" s="47"/>
      <c r="F93" s="48"/>
      <c r="G93" s="48"/>
      <c r="H93" s="49"/>
      <c r="I93" s="49"/>
      <c r="J93" s="50"/>
      <c r="K93" s="168"/>
      <c r="L93" s="52"/>
      <c r="M93" s="128"/>
      <c r="N93" s="50"/>
      <c r="O93" s="169"/>
      <c r="P93" s="159"/>
    </row>
    <row r="94" spans="1:16" s="30" customFormat="1" ht="12" customHeight="1">
      <c r="A94" s="70">
        <v>3</v>
      </c>
      <c r="B94" s="71" t="s">
        <v>37</v>
      </c>
      <c r="C94" s="72">
        <v>301</v>
      </c>
      <c r="D94" s="73" t="s">
        <v>38</v>
      </c>
      <c r="E94" s="160" t="s">
        <v>67</v>
      </c>
      <c r="F94" s="75">
        <v>3</v>
      </c>
      <c r="G94" s="75"/>
      <c r="H94" s="76">
        <f>(F94+G94)*16</f>
        <v>48</v>
      </c>
      <c r="I94" s="76">
        <f>ROUND((H94*0.75),0)</f>
        <v>36</v>
      </c>
      <c r="J94" s="77" t="s">
        <v>28</v>
      </c>
      <c r="K94" s="78"/>
      <c r="L94" s="79" t="s">
        <v>29</v>
      </c>
      <c r="M94" s="80" t="s">
        <v>41</v>
      </c>
      <c r="N94" s="77" t="s">
        <v>42</v>
      </c>
      <c r="O94" s="82"/>
      <c r="P94" s="137" t="s">
        <v>90</v>
      </c>
    </row>
    <row r="95" spans="1:16" s="30" customFormat="1" ht="12" customHeight="1">
      <c r="A95" s="83"/>
      <c r="B95" s="84" t="s">
        <v>37</v>
      </c>
      <c r="C95" s="85">
        <v>301</v>
      </c>
      <c r="D95" s="86" t="s">
        <v>38</v>
      </c>
      <c r="E95" s="161"/>
      <c r="F95" s="88"/>
      <c r="G95" s="88"/>
      <c r="H95" s="89"/>
      <c r="I95" s="89"/>
      <c r="J95" s="90"/>
      <c r="K95" s="78"/>
      <c r="L95" s="91"/>
      <c r="M95" s="92"/>
      <c r="N95" s="90"/>
      <c r="O95" s="94"/>
      <c r="P95" s="162"/>
    </row>
    <row r="96" spans="1:16" s="30" customFormat="1" ht="12" customHeight="1">
      <c r="A96" s="104"/>
      <c r="B96" s="150"/>
      <c r="C96" s="151"/>
      <c r="D96" s="107" t="s">
        <v>61</v>
      </c>
      <c r="E96" s="108"/>
      <c r="F96" s="104">
        <f>SUM(F90:F95)</f>
        <v>7</v>
      </c>
      <c r="G96" s="104">
        <f>SUM(G90:G95)</f>
        <v>1</v>
      </c>
      <c r="H96" s="104">
        <f>SUM(H90:H95)</f>
        <v>128</v>
      </c>
      <c r="I96" s="104">
        <f>SUM(I90:I95)</f>
        <v>96</v>
      </c>
      <c r="J96" s="109"/>
      <c r="K96" s="110">
        <f>SUM(K94:K95)</f>
        <v>0</v>
      </c>
      <c r="L96" s="120"/>
      <c r="M96" s="122"/>
      <c r="N96" s="112"/>
      <c r="O96" s="104"/>
      <c r="P96" s="112"/>
    </row>
    <row r="97" spans="1:16" s="30" customFormat="1" ht="12" customHeight="1">
      <c r="A97" s="23" t="s">
        <v>97</v>
      </c>
      <c r="B97" s="170"/>
      <c r="C97" s="170"/>
      <c r="D97" s="25"/>
      <c r="E97" s="171"/>
      <c r="F97" s="27"/>
      <c r="G97" s="27"/>
      <c r="H97" s="28"/>
      <c r="I97" s="28"/>
      <c r="J97" s="28"/>
      <c r="K97" s="28"/>
      <c r="L97" s="26"/>
      <c r="M97" s="172"/>
      <c r="N97" s="25"/>
      <c r="O97" s="27"/>
      <c r="P97" s="29"/>
    </row>
    <row r="98" spans="1:16" s="30" customFormat="1" ht="12" customHeight="1">
      <c r="A98" s="31">
        <v>1</v>
      </c>
      <c r="B98" s="173" t="s">
        <v>91</v>
      </c>
      <c r="C98" s="33">
        <v>251</v>
      </c>
      <c r="D98" s="33" t="s">
        <v>92</v>
      </c>
      <c r="E98" s="35" t="s">
        <v>98</v>
      </c>
      <c r="F98" s="56">
        <v>2</v>
      </c>
      <c r="G98" s="56">
        <v>1</v>
      </c>
      <c r="H98" s="37">
        <f>(F98+G98)*16</f>
        <v>48</v>
      </c>
      <c r="I98" s="37">
        <f aca="true" t="shared" si="3" ref="I98:I104">ROUND((H98*0.75),0)</f>
        <v>36</v>
      </c>
      <c r="J98" s="38" t="s">
        <v>28</v>
      </c>
      <c r="K98" s="129"/>
      <c r="L98" s="40" t="s">
        <v>40</v>
      </c>
      <c r="M98" s="127" t="s">
        <v>48</v>
      </c>
      <c r="N98" s="38" t="s">
        <v>36</v>
      </c>
      <c r="O98" s="58"/>
      <c r="P98" s="61" t="s">
        <v>99</v>
      </c>
    </row>
    <row r="99" spans="1:16" s="30" customFormat="1" ht="12" customHeight="1">
      <c r="A99" s="43"/>
      <c r="B99" s="174" t="s">
        <v>91</v>
      </c>
      <c r="C99" s="45">
        <v>251</v>
      </c>
      <c r="D99" s="45" t="s">
        <v>92</v>
      </c>
      <c r="E99" s="47"/>
      <c r="F99" s="63"/>
      <c r="G99" s="63"/>
      <c r="H99" s="49"/>
      <c r="I99" s="49"/>
      <c r="J99" s="50"/>
      <c r="K99" s="129"/>
      <c r="L99" s="52"/>
      <c r="M99" s="128"/>
      <c r="N99" s="50"/>
      <c r="O99" s="69"/>
      <c r="P99" s="68"/>
    </row>
    <row r="100" spans="1:16" s="30" customFormat="1" ht="12" customHeight="1">
      <c r="A100" s="31">
        <v>2</v>
      </c>
      <c r="B100" s="173" t="s">
        <v>100</v>
      </c>
      <c r="C100" s="33">
        <v>374</v>
      </c>
      <c r="D100" s="33" t="s">
        <v>101</v>
      </c>
      <c r="E100" s="175" t="s">
        <v>102</v>
      </c>
      <c r="F100" s="56">
        <v>2</v>
      </c>
      <c r="G100" s="56"/>
      <c r="H100" s="37">
        <f>(F100+G100)*16</f>
        <v>32</v>
      </c>
      <c r="I100" s="37">
        <f t="shared" si="3"/>
        <v>24</v>
      </c>
      <c r="J100" s="38" t="s">
        <v>28</v>
      </c>
      <c r="K100" s="58"/>
      <c r="L100" s="40" t="s">
        <v>29</v>
      </c>
      <c r="M100" s="127" t="s">
        <v>103</v>
      </c>
      <c r="N100" s="38" t="s">
        <v>36</v>
      </c>
      <c r="O100" s="58"/>
      <c r="P100" s="61" t="s">
        <v>99</v>
      </c>
    </row>
    <row r="101" spans="1:16" s="30" customFormat="1" ht="12" customHeight="1">
      <c r="A101" s="43"/>
      <c r="B101" s="174" t="s">
        <v>100</v>
      </c>
      <c r="C101" s="45">
        <v>374</v>
      </c>
      <c r="D101" s="45" t="s">
        <v>101</v>
      </c>
      <c r="E101" s="176"/>
      <c r="F101" s="63"/>
      <c r="G101" s="63"/>
      <c r="H101" s="49"/>
      <c r="I101" s="49"/>
      <c r="J101" s="50"/>
      <c r="K101" s="65"/>
      <c r="L101" s="52"/>
      <c r="M101" s="128"/>
      <c r="N101" s="50"/>
      <c r="O101" s="69"/>
      <c r="P101" s="68"/>
    </row>
    <row r="102" spans="1:16" s="178" customFormat="1" ht="12" customHeight="1">
      <c r="A102" s="31">
        <v>3</v>
      </c>
      <c r="B102" s="173" t="s">
        <v>81</v>
      </c>
      <c r="C102" s="33">
        <v>301</v>
      </c>
      <c r="D102" s="33" t="s">
        <v>82</v>
      </c>
      <c r="E102" s="35" t="s">
        <v>104</v>
      </c>
      <c r="F102" s="56">
        <v>3</v>
      </c>
      <c r="G102" s="56"/>
      <c r="H102" s="37">
        <f>(F102+G102)*16</f>
        <v>48</v>
      </c>
      <c r="I102" s="37">
        <f t="shared" si="3"/>
        <v>36</v>
      </c>
      <c r="J102" s="38" t="s">
        <v>28</v>
      </c>
      <c r="K102" s="177"/>
      <c r="L102" s="40" t="s">
        <v>71</v>
      </c>
      <c r="M102" s="127" t="s">
        <v>30</v>
      </c>
      <c r="N102" s="38" t="s">
        <v>105</v>
      </c>
      <c r="O102" s="177"/>
      <c r="P102" s="61" t="s">
        <v>99</v>
      </c>
    </row>
    <row r="103" spans="1:16" s="178" customFormat="1" ht="12" customHeight="1">
      <c r="A103" s="43"/>
      <c r="B103" s="174" t="s">
        <v>81</v>
      </c>
      <c r="C103" s="45">
        <v>301</v>
      </c>
      <c r="D103" s="45" t="s">
        <v>82</v>
      </c>
      <c r="E103" s="47"/>
      <c r="F103" s="63"/>
      <c r="G103" s="63"/>
      <c r="H103" s="49"/>
      <c r="I103" s="49"/>
      <c r="J103" s="50"/>
      <c r="K103" s="179"/>
      <c r="L103" s="52"/>
      <c r="M103" s="128"/>
      <c r="N103" s="50"/>
      <c r="O103" s="180"/>
      <c r="P103" s="68"/>
    </row>
    <row r="104" spans="1:16" s="30" customFormat="1" ht="12" customHeight="1">
      <c r="A104" s="31">
        <v>4</v>
      </c>
      <c r="B104" s="181" t="s">
        <v>44</v>
      </c>
      <c r="C104" s="182">
        <v>403</v>
      </c>
      <c r="D104" s="182" t="s">
        <v>45</v>
      </c>
      <c r="E104" s="183" t="s">
        <v>106</v>
      </c>
      <c r="F104" s="184">
        <v>3</v>
      </c>
      <c r="G104" s="184"/>
      <c r="H104" s="185">
        <f>(F104+G104)*16</f>
        <v>48</v>
      </c>
      <c r="I104" s="185">
        <f t="shared" si="3"/>
        <v>36</v>
      </c>
      <c r="J104" s="186" t="s">
        <v>28</v>
      </c>
      <c r="K104" s="187"/>
      <c r="L104" s="188" t="s">
        <v>47</v>
      </c>
      <c r="M104" s="189" t="s">
        <v>107</v>
      </c>
      <c r="N104" s="186" t="s">
        <v>49</v>
      </c>
      <c r="O104" s="58"/>
      <c r="P104" s="190" t="s">
        <v>108</v>
      </c>
    </row>
    <row r="105" spans="1:16" s="30" customFormat="1" ht="12" customHeight="1">
      <c r="A105" s="43"/>
      <c r="B105" s="191" t="s">
        <v>44</v>
      </c>
      <c r="C105" s="192">
        <v>403</v>
      </c>
      <c r="D105" s="192" t="s">
        <v>45</v>
      </c>
      <c r="E105" s="193"/>
      <c r="F105" s="194"/>
      <c r="G105" s="194"/>
      <c r="H105" s="195"/>
      <c r="I105" s="195"/>
      <c r="J105" s="196"/>
      <c r="K105" s="187"/>
      <c r="L105" s="197" t="s">
        <v>57</v>
      </c>
      <c r="M105" s="198" t="s">
        <v>109</v>
      </c>
      <c r="N105" s="196"/>
      <c r="O105" s="69"/>
      <c r="P105" s="199"/>
    </row>
    <row r="106" spans="1:16" s="30" customFormat="1" ht="12" customHeight="1">
      <c r="A106" s="104"/>
      <c r="B106" s="150"/>
      <c r="C106" s="151"/>
      <c r="D106" s="107" t="s">
        <v>61</v>
      </c>
      <c r="E106" s="108"/>
      <c r="F106" s="104">
        <f>SUM(F98:F105)</f>
        <v>10</v>
      </c>
      <c r="G106" s="104">
        <f>SUM(G98:G101)</f>
        <v>1</v>
      </c>
      <c r="H106" s="104">
        <f>SUM(H98:H105)</f>
        <v>176</v>
      </c>
      <c r="I106" s="104">
        <f>SUM(I98:I105)</f>
        <v>132</v>
      </c>
      <c r="J106" s="109"/>
      <c r="K106" s="110">
        <f>SUM(K98:K101)</f>
        <v>0</v>
      </c>
      <c r="L106" s="120"/>
      <c r="M106" s="122"/>
      <c r="N106" s="112"/>
      <c r="O106" s="104"/>
      <c r="P106" s="112"/>
    </row>
    <row r="107" spans="1:16" s="30" customFormat="1" ht="12" customHeight="1">
      <c r="A107" s="158" t="s">
        <v>110</v>
      </c>
      <c r="B107" s="170"/>
      <c r="C107" s="170"/>
      <c r="D107" s="25"/>
      <c r="E107" s="171"/>
      <c r="F107" s="27"/>
      <c r="G107" s="27"/>
      <c r="H107" s="28"/>
      <c r="I107" s="28"/>
      <c r="J107" s="28"/>
      <c r="K107" s="28"/>
      <c r="L107" s="26"/>
      <c r="M107" s="172"/>
      <c r="N107" s="25"/>
      <c r="O107" s="27"/>
      <c r="P107" s="29"/>
    </row>
    <row r="108" spans="1:16" s="30" customFormat="1" ht="12" customHeight="1">
      <c r="A108" s="31">
        <v>1</v>
      </c>
      <c r="B108" s="173" t="s">
        <v>91</v>
      </c>
      <c r="C108" s="33">
        <v>251</v>
      </c>
      <c r="D108" s="33" t="s">
        <v>92</v>
      </c>
      <c r="E108" s="35" t="s">
        <v>98</v>
      </c>
      <c r="F108" s="36">
        <v>2</v>
      </c>
      <c r="G108" s="36">
        <v>1</v>
      </c>
      <c r="H108" s="37">
        <f>(F108+G108)*16</f>
        <v>48</v>
      </c>
      <c r="I108" s="37">
        <f>ROUND((H108*0.75),0)</f>
        <v>36</v>
      </c>
      <c r="J108" s="38" t="s">
        <v>28</v>
      </c>
      <c r="K108" s="200"/>
      <c r="L108" s="40" t="s">
        <v>54</v>
      </c>
      <c r="M108" s="127" t="s">
        <v>48</v>
      </c>
      <c r="N108" s="38" t="s">
        <v>36</v>
      </c>
      <c r="O108" s="39"/>
      <c r="P108" s="38" t="s">
        <v>111</v>
      </c>
    </row>
    <row r="109" spans="1:16" s="30" customFormat="1" ht="12" customHeight="1">
      <c r="A109" s="43"/>
      <c r="B109" s="174" t="s">
        <v>91</v>
      </c>
      <c r="C109" s="45">
        <v>251</v>
      </c>
      <c r="D109" s="45" t="s">
        <v>92</v>
      </c>
      <c r="E109" s="47"/>
      <c r="F109" s="48"/>
      <c r="G109" s="48"/>
      <c r="H109" s="49"/>
      <c r="I109" s="49"/>
      <c r="J109" s="50"/>
      <c r="K109" s="200"/>
      <c r="L109" s="52"/>
      <c r="M109" s="128"/>
      <c r="N109" s="50"/>
      <c r="O109" s="54"/>
      <c r="P109" s="50"/>
    </row>
    <row r="110" spans="1:16" s="30" customFormat="1" ht="12" customHeight="1">
      <c r="A110" s="31">
        <v>2</v>
      </c>
      <c r="B110" s="173" t="s">
        <v>100</v>
      </c>
      <c r="C110" s="33">
        <v>374</v>
      </c>
      <c r="D110" s="33" t="s">
        <v>101</v>
      </c>
      <c r="E110" s="35" t="s">
        <v>102</v>
      </c>
      <c r="F110" s="36">
        <v>2</v>
      </c>
      <c r="G110" s="36"/>
      <c r="H110" s="37">
        <f>(F110+G110)*16</f>
        <v>32</v>
      </c>
      <c r="I110" s="37">
        <f>ROUND((H110*0.75),0)</f>
        <v>24</v>
      </c>
      <c r="J110" s="38" t="s">
        <v>28</v>
      </c>
      <c r="K110" s="39"/>
      <c r="L110" s="40" t="s">
        <v>71</v>
      </c>
      <c r="M110" s="127" t="s">
        <v>89</v>
      </c>
      <c r="N110" s="38" t="s">
        <v>36</v>
      </c>
      <c r="O110" s="39"/>
      <c r="P110" s="38" t="s">
        <v>111</v>
      </c>
    </row>
    <row r="111" spans="1:16" s="30" customFormat="1" ht="12" customHeight="1">
      <c r="A111" s="43"/>
      <c r="B111" s="174" t="s">
        <v>100</v>
      </c>
      <c r="C111" s="45">
        <v>374</v>
      </c>
      <c r="D111" s="45" t="s">
        <v>101</v>
      </c>
      <c r="E111" s="47"/>
      <c r="F111" s="48"/>
      <c r="G111" s="48"/>
      <c r="H111" s="49"/>
      <c r="I111" s="49"/>
      <c r="J111" s="50"/>
      <c r="K111" s="51"/>
      <c r="L111" s="52"/>
      <c r="M111" s="128"/>
      <c r="N111" s="50"/>
      <c r="O111" s="54"/>
      <c r="P111" s="50"/>
    </row>
    <row r="112" spans="1:16" s="178" customFormat="1" ht="12" customHeight="1">
      <c r="A112" s="31">
        <v>3</v>
      </c>
      <c r="B112" s="173" t="s">
        <v>81</v>
      </c>
      <c r="C112" s="33">
        <v>301</v>
      </c>
      <c r="D112" s="33" t="s">
        <v>82</v>
      </c>
      <c r="E112" s="35" t="s">
        <v>104</v>
      </c>
      <c r="F112" s="36">
        <v>3</v>
      </c>
      <c r="G112" s="36"/>
      <c r="H112" s="37">
        <f>(F112+G112)*16</f>
        <v>48</v>
      </c>
      <c r="I112" s="37">
        <f>ROUND((H112*0.75),0)</f>
        <v>36</v>
      </c>
      <c r="J112" s="38" t="s">
        <v>28</v>
      </c>
      <c r="K112" s="39"/>
      <c r="L112" s="201"/>
      <c r="M112" s="202"/>
      <c r="N112" s="38" t="s">
        <v>105</v>
      </c>
      <c r="O112" s="203"/>
      <c r="P112" s="38" t="s">
        <v>112</v>
      </c>
    </row>
    <row r="113" spans="1:16" s="178" customFormat="1" ht="12" customHeight="1">
      <c r="A113" s="43"/>
      <c r="B113" s="174" t="s">
        <v>81</v>
      </c>
      <c r="C113" s="45">
        <v>301</v>
      </c>
      <c r="D113" s="45" t="s">
        <v>82</v>
      </c>
      <c r="E113" s="47"/>
      <c r="F113" s="48"/>
      <c r="G113" s="48"/>
      <c r="H113" s="49"/>
      <c r="I113" s="49"/>
      <c r="J113" s="50"/>
      <c r="K113" s="51"/>
      <c r="L113" s="204"/>
      <c r="M113" s="205"/>
      <c r="N113" s="50"/>
      <c r="O113" s="206"/>
      <c r="P113" s="50"/>
    </row>
    <row r="114" spans="1:16" s="30" customFormat="1" ht="12" customHeight="1">
      <c r="A114" s="31">
        <v>4</v>
      </c>
      <c r="B114" s="181" t="s">
        <v>44</v>
      </c>
      <c r="C114" s="182">
        <v>403</v>
      </c>
      <c r="D114" s="182" t="s">
        <v>45</v>
      </c>
      <c r="E114" s="183" t="s">
        <v>106</v>
      </c>
      <c r="F114" s="207">
        <v>3</v>
      </c>
      <c r="G114" s="207"/>
      <c r="H114" s="185">
        <f>(F114+G114)*16</f>
        <v>48</v>
      </c>
      <c r="I114" s="185">
        <f>ROUND((H114*0.75),0)</f>
        <v>36</v>
      </c>
      <c r="J114" s="186" t="s">
        <v>28</v>
      </c>
      <c r="K114" s="208"/>
      <c r="L114" s="188" t="s">
        <v>47</v>
      </c>
      <c r="M114" s="189" t="s">
        <v>107</v>
      </c>
      <c r="N114" s="186" t="s">
        <v>49</v>
      </c>
      <c r="O114" s="39"/>
      <c r="P114" s="190" t="s">
        <v>108</v>
      </c>
    </row>
    <row r="115" spans="1:16" s="30" customFormat="1" ht="12" customHeight="1">
      <c r="A115" s="43"/>
      <c r="B115" s="191" t="s">
        <v>44</v>
      </c>
      <c r="C115" s="192">
        <v>403</v>
      </c>
      <c r="D115" s="192" t="s">
        <v>45</v>
      </c>
      <c r="E115" s="193"/>
      <c r="F115" s="209"/>
      <c r="G115" s="209"/>
      <c r="H115" s="195"/>
      <c r="I115" s="195"/>
      <c r="J115" s="196"/>
      <c r="K115" s="208"/>
      <c r="L115" s="197" t="s">
        <v>57</v>
      </c>
      <c r="M115" s="198" t="s">
        <v>109</v>
      </c>
      <c r="N115" s="196"/>
      <c r="O115" s="54"/>
      <c r="P115" s="199"/>
    </row>
    <row r="116" spans="1:16" s="30" customFormat="1" ht="12" customHeight="1">
      <c r="A116" s="104"/>
      <c r="B116" s="150"/>
      <c r="C116" s="151"/>
      <c r="D116" s="107" t="s">
        <v>61</v>
      </c>
      <c r="E116" s="108"/>
      <c r="F116" s="104">
        <f>SUM(F108:F115)</f>
        <v>10</v>
      </c>
      <c r="G116" s="104">
        <f>SUM(G108:G115)</f>
        <v>1</v>
      </c>
      <c r="H116" s="104">
        <f>SUM(H108:H115)</f>
        <v>176</v>
      </c>
      <c r="I116" s="104">
        <f>SUM(I108:I115)</f>
        <v>132</v>
      </c>
      <c r="J116" s="109"/>
      <c r="K116" s="110">
        <f>SUM(K108:K111)</f>
        <v>0</v>
      </c>
      <c r="L116" s="120"/>
      <c r="M116" s="122"/>
      <c r="N116" s="112"/>
      <c r="O116" s="104"/>
      <c r="P116" s="112"/>
    </row>
    <row r="117" spans="1:16" s="30" customFormat="1" ht="12" customHeight="1">
      <c r="A117" s="113" t="s">
        <v>113</v>
      </c>
      <c r="B117" s="170"/>
      <c r="C117" s="170"/>
      <c r="D117" s="25"/>
      <c r="E117" s="171"/>
      <c r="F117" s="27"/>
      <c r="G117" s="27"/>
      <c r="H117" s="28"/>
      <c r="I117" s="28"/>
      <c r="J117" s="28"/>
      <c r="K117" s="28"/>
      <c r="L117" s="26"/>
      <c r="M117" s="172"/>
      <c r="N117" s="25"/>
      <c r="O117" s="27"/>
      <c r="P117" s="29"/>
    </row>
    <row r="118" spans="1:16" s="42" customFormat="1" ht="12" customHeight="1">
      <c r="A118" s="31">
        <v>1</v>
      </c>
      <c r="B118" s="173" t="s">
        <v>91</v>
      </c>
      <c r="C118" s="33">
        <v>251</v>
      </c>
      <c r="D118" s="33" t="s">
        <v>92</v>
      </c>
      <c r="E118" s="35" t="s">
        <v>98</v>
      </c>
      <c r="F118" s="36">
        <v>2</v>
      </c>
      <c r="G118" s="36">
        <v>1</v>
      </c>
      <c r="H118" s="37">
        <f>(F118+G118)*16</f>
        <v>48</v>
      </c>
      <c r="I118" s="37">
        <f>ROUND((H118*0.75),0)</f>
        <v>36</v>
      </c>
      <c r="J118" s="38" t="s">
        <v>28</v>
      </c>
      <c r="K118" s="167"/>
      <c r="L118" s="40" t="s">
        <v>54</v>
      </c>
      <c r="M118" s="127" t="s">
        <v>48</v>
      </c>
      <c r="N118" s="38" t="s">
        <v>36</v>
      </c>
      <c r="O118" s="167"/>
      <c r="P118" s="38" t="s">
        <v>111</v>
      </c>
    </row>
    <row r="119" spans="1:16" s="42" customFormat="1" ht="12" customHeight="1">
      <c r="A119" s="43"/>
      <c r="B119" s="174" t="s">
        <v>91</v>
      </c>
      <c r="C119" s="45">
        <v>251</v>
      </c>
      <c r="D119" s="45" t="s">
        <v>92</v>
      </c>
      <c r="E119" s="47"/>
      <c r="F119" s="48"/>
      <c r="G119" s="48"/>
      <c r="H119" s="49"/>
      <c r="I119" s="49"/>
      <c r="J119" s="50"/>
      <c r="K119" s="168"/>
      <c r="L119" s="52"/>
      <c r="M119" s="128"/>
      <c r="N119" s="50"/>
      <c r="O119" s="169"/>
      <c r="P119" s="50"/>
    </row>
    <row r="120" spans="1:16" s="30" customFormat="1" ht="12" customHeight="1">
      <c r="A120" s="31">
        <v>2</v>
      </c>
      <c r="B120" s="173" t="s">
        <v>100</v>
      </c>
      <c r="C120" s="33">
        <v>374</v>
      </c>
      <c r="D120" s="33" t="s">
        <v>101</v>
      </c>
      <c r="E120" s="35" t="s">
        <v>102</v>
      </c>
      <c r="F120" s="36">
        <v>2</v>
      </c>
      <c r="G120" s="36"/>
      <c r="H120" s="37">
        <f>(F120+G120)*16</f>
        <v>32</v>
      </c>
      <c r="I120" s="37">
        <f>ROUND((H120*0.75),0)</f>
        <v>24</v>
      </c>
      <c r="J120" s="38" t="s">
        <v>28</v>
      </c>
      <c r="K120" s="200"/>
      <c r="L120" s="40" t="s">
        <v>71</v>
      </c>
      <c r="M120" s="127" t="s">
        <v>89</v>
      </c>
      <c r="N120" s="38" t="s">
        <v>36</v>
      </c>
      <c r="O120" s="39"/>
      <c r="P120" s="38" t="s">
        <v>111</v>
      </c>
    </row>
    <row r="121" spans="1:16" s="30" customFormat="1" ht="12" customHeight="1">
      <c r="A121" s="43"/>
      <c r="B121" s="174" t="s">
        <v>100</v>
      </c>
      <c r="C121" s="45">
        <v>374</v>
      </c>
      <c r="D121" s="45" t="s">
        <v>101</v>
      </c>
      <c r="E121" s="47"/>
      <c r="F121" s="48"/>
      <c r="G121" s="48"/>
      <c r="H121" s="49"/>
      <c r="I121" s="49"/>
      <c r="J121" s="50"/>
      <c r="K121" s="200"/>
      <c r="L121" s="52"/>
      <c r="M121" s="128"/>
      <c r="N121" s="50"/>
      <c r="O121" s="54"/>
      <c r="P121" s="50"/>
    </row>
    <row r="122" spans="1:16" s="30" customFormat="1" ht="12" customHeight="1">
      <c r="A122" s="104"/>
      <c r="B122" s="150"/>
      <c r="C122" s="151"/>
      <c r="D122" s="107" t="s">
        <v>61</v>
      </c>
      <c r="E122" s="108"/>
      <c r="F122" s="104">
        <f>SUM(F118:F121)</f>
        <v>4</v>
      </c>
      <c r="G122" s="104">
        <f>SUM(G118:G121)</f>
        <v>1</v>
      </c>
      <c r="H122" s="104">
        <f>SUM(H118:H121)</f>
        <v>80</v>
      </c>
      <c r="I122" s="104">
        <f>SUM(I118:I121)</f>
        <v>60</v>
      </c>
      <c r="J122" s="109"/>
      <c r="K122" s="110">
        <f>SUM(K120:K121)</f>
        <v>0</v>
      </c>
      <c r="L122" s="109"/>
      <c r="M122" s="122"/>
      <c r="N122" s="112"/>
      <c r="O122" s="104"/>
      <c r="P122" s="112"/>
    </row>
    <row r="123" spans="1:16" s="30" customFormat="1" ht="12" customHeight="1">
      <c r="A123" s="158" t="s">
        <v>114</v>
      </c>
      <c r="B123" s="170"/>
      <c r="C123" s="170"/>
      <c r="D123" s="25"/>
      <c r="E123" s="171"/>
      <c r="F123" s="27"/>
      <c r="G123" s="27"/>
      <c r="H123" s="28"/>
      <c r="I123" s="28"/>
      <c r="J123" s="28"/>
      <c r="K123" s="28"/>
      <c r="L123" s="28"/>
      <c r="M123" s="172"/>
      <c r="N123" s="25"/>
      <c r="O123" s="27"/>
      <c r="P123" s="29"/>
    </row>
    <row r="124" spans="1:16" s="163" customFormat="1" ht="12" customHeight="1">
      <c r="A124" s="31">
        <v>1</v>
      </c>
      <c r="B124" s="32" t="s">
        <v>115</v>
      </c>
      <c r="C124" s="33">
        <v>371</v>
      </c>
      <c r="D124" s="33" t="s">
        <v>116</v>
      </c>
      <c r="E124" s="35" t="s">
        <v>117</v>
      </c>
      <c r="F124" s="56">
        <v>2</v>
      </c>
      <c r="G124" s="56">
        <v>1</v>
      </c>
      <c r="H124" s="37">
        <f>(F124+G124)*16</f>
        <v>48</v>
      </c>
      <c r="I124" s="37">
        <f aca="true" t="shared" si="4" ref="I124:I130">ROUND((H124*0.75),0)</f>
        <v>36</v>
      </c>
      <c r="J124" s="38" t="s">
        <v>28</v>
      </c>
      <c r="K124" s="164"/>
      <c r="L124" s="210" t="s">
        <v>54</v>
      </c>
      <c r="M124" s="127" t="s">
        <v>118</v>
      </c>
      <c r="N124" s="38" t="s">
        <v>36</v>
      </c>
      <c r="O124" s="164"/>
      <c r="P124" s="211"/>
    </row>
    <row r="125" spans="1:16" s="163" customFormat="1" ht="12" customHeight="1">
      <c r="A125" s="43"/>
      <c r="B125" s="44" t="s">
        <v>115</v>
      </c>
      <c r="C125" s="45">
        <v>250</v>
      </c>
      <c r="D125" s="45" t="s">
        <v>119</v>
      </c>
      <c r="E125" s="47"/>
      <c r="F125" s="63"/>
      <c r="G125" s="63"/>
      <c r="H125" s="49"/>
      <c r="I125" s="49"/>
      <c r="J125" s="50"/>
      <c r="K125" s="165"/>
      <c r="L125" s="210" t="s">
        <v>47</v>
      </c>
      <c r="M125" s="128"/>
      <c r="N125" s="50"/>
      <c r="O125" s="166"/>
      <c r="P125" s="212"/>
    </row>
    <row r="126" spans="1:16" s="216" customFormat="1" ht="12" customHeight="1">
      <c r="A126" s="213">
        <v>2</v>
      </c>
      <c r="B126" s="173" t="s">
        <v>120</v>
      </c>
      <c r="C126" s="33">
        <v>303</v>
      </c>
      <c r="D126" s="33" t="s">
        <v>121</v>
      </c>
      <c r="E126" s="35" t="s">
        <v>122</v>
      </c>
      <c r="F126" s="40">
        <v>3</v>
      </c>
      <c r="G126" s="40"/>
      <c r="H126" s="37">
        <f>(F126+G126)*16</f>
        <v>48</v>
      </c>
      <c r="I126" s="37">
        <f t="shared" si="4"/>
        <v>36</v>
      </c>
      <c r="J126" s="38" t="s">
        <v>123</v>
      </c>
      <c r="K126" s="214"/>
      <c r="L126" s="215" t="s">
        <v>29</v>
      </c>
      <c r="M126" s="127" t="s">
        <v>118</v>
      </c>
      <c r="N126" s="38" t="s">
        <v>36</v>
      </c>
      <c r="O126" s="41"/>
      <c r="P126" s="211"/>
    </row>
    <row r="127" spans="1:16" s="216" customFormat="1" ht="12" customHeight="1">
      <c r="A127" s="217"/>
      <c r="B127" s="174" t="s">
        <v>120</v>
      </c>
      <c r="C127" s="45">
        <v>303</v>
      </c>
      <c r="D127" s="45" t="s">
        <v>121</v>
      </c>
      <c r="E127" s="47"/>
      <c r="F127" s="52"/>
      <c r="G127" s="52"/>
      <c r="H127" s="49"/>
      <c r="I127" s="49"/>
      <c r="J127" s="50"/>
      <c r="K127" s="214"/>
      <c r="L127" s="218"/>
      <c r="M127" s="128"/>
      <c r="N127" s="50"/>
      <c r="O127" s="219"/>
      <c r="P127" s="212"/>
    </row>
    <row r="128" spans="1:16" s="216" customFormat="1" ht="12" customHeight="1">
      <c r="A128" s="220">
        <v>3</v>
      </c>
      <c r="B128" s="173" t="s">
        <v>33</v>
      </c>
      <c r="C128" s="33">
        <v>301</v>
      </c>
      <c r="D128" s="33" t="s">
        <v>34</v>
      </c>
      <c r="E128" s="35" t="s">
        <v>35</v>
      </c>
      <c r="F128" s="40">
        <v>2</v>
      </c>
      <c r="G128" s="40"/>
      <c r="H128" s="57">
        <f>(F128+G128)*16</f>
        <v>32</v>
      </c>
      <c r="I128" s="57">
        <f t="shared" si="4"/>
        <v>24</v>
      </c>
      <c r="J128" s="38" t="s">
        <v>28</v>
      </c>
      <c r="K128" s="214"/>
      <c r="L128" s="40"/>
      <c r="M128" s="127"/>
      <c r="N128" s="61" t="s">
        <v>36</v>
      </c>
      <c r="O128" s="41"/>
      <c r="P128" s="61" t="s">
        <v>86</v>
      </c>
    </row>
    <row r="129" spans="1:16" s="216" customFormat="1" ht="12" customHeight="1">
      <c r="A129" s="102"/>
      <c r="B129" s="174" t="s">
        <v>33</v>
      </c>
      <c r="C129" s="45">
        <v>301</v>
      </c>
      <c r="D129" s="45" t="s">
        <v>34</v>
      </c>
      <c r="E129" s="47"/>
      <c r="F129" s="52"/>
      <c r="G129" s="52"/>
      <c r="H129" s="64"/>
      <c r="I129" s="64"/>
      <c r="J129" s="50"/>
      <c r="K129" s="214"/>
      <c r="L129" s="52"/>
      <c r="M129" s="128"/>
      <c r="N129" s="68"/>
      <c r="O129" s="219"/>
      <c r="P129" s="68"/>
    </row>
    <row r="130" spans="1:16" s="30" customFormat="1" ht="12" customHeight="1">
      <c r="A130" s="70">
        <v>4</v>
      </c>
      <c r="B130" s="221" t="s">
        <v>44</v>
      </c>
      <c r="C130" s="72">
        <v>403</v>
      </c>
      <c r="D130" s="72" t="s">
        <v>45</v>
      </c>
      <c r="E130" s="74" t="s">
        <v>46</v>
      </c>
      <c r="F130" s="132">
        <v>3</v>
      </c>
      <c r="G130" s="132"/>
      <c r="H130" s="76">
        <f>(F130+G130)*16</f>
        <v>48</v>
      </c>
      <c r="I130" s="76">
        <f t="shared" si="4"/>
        <v>36</v>
      </c>
      <c r="J130" s="77" t="s">
        <v>28</v>
      </c>
      <c r="K130" s="133"/>
      <c r="L130" s="79" t="s">
        <v>57</v>
      </c>
      <c r="M130" s="80" t="s">
        <v>41</v>
      </c>
      <c r="N130" s="137" t="s">
        <v>36</v>
      </c>
      <c r="O130" s="136"/>
      <c r="P130" s="77" t="s">
        <v>69</v>
      </c>
    </row>
    <row r="131" spans="1:16" s="30" customFormat="1" ht="12" customHeight="1">
      <c r="A131" s="83"/>
      <c r="B131" s="222" t="s">
        <v>44</v>
      </c>
      <c r="C131" s="85">
        <v>403</v>
      </c>
      <c r="D131" s="85" t="s">
        <v>45</v>
      </c>
      <c r="E131" s="87"/>
      <c r="F131" s="140"/>
      <c r="G131" s="140"/>
      <c r="H131" s="89"/>
      <c r="I131" s="89"/>
      <c r="J131" s="90"/>
      <c r="K131" s="133"/>
      <c r="L131" s="91"/>
      <c r="M131" s="92"/>
      <c r="N131" s="145"/>
      <c r="O131" s="144"/>
      <c r="P131" s="90"/>
    </row>
    <row r="132" spans="1:16" s="30" customFormat="1" ht="12" customHeight="1">
      <c r="A132" s="104"/>
      <c r="B132" s="150"/>
      <c r="C132" s="151"/>
      <c r="D132" s="107" t="s">
        <v>61</v>
      </c>
      <c r="E132" s="108"/>
      <c r="F132" s="104">
        <f>SUM(F124:F131)</f>
        <v>10</v>
      </c>
      <c r="G132" s="104">
        <f>SUM(G124:G131)</f>
        <v>1</v>
      </c>
      <c r="H132" s="104">
        <f>SUM(H124:H131)</f>
        <v>176</v>
      </c>
      <c r="I132" s="104">
        <f>SUM(I124:I131)</f>
        <v>132</v>
      </c>
      <c r="J132" s="109"/>
      <c r="K132" s="110">
        <f>SUM(K126:K129)</f>
        <v>0</v>
      </c>
      <c r="L132" s="109"/>
      <c r="M132" s="111"/>
      <c r="N132" s="112"/>
      <c r="O132" s="104"/>
      <c r="P132" s="112"/>
    </row>
    <row r="133" ht="8.25" customHeight="1"/>
    <row r="134" spans="1:16" s="229" customFormat="1" ht="12.75" customHeight="1">
      <c r="A134" s="226" t="s">
        <v>124</v>
      </c>
      <c r="B134" s="227"/>
      <c r="C134" s="228"/>
      <c r="E134" s="230"/>
      <c r="I134" s="231" t="s">
        <v>125</v>
      </c>
      <c r="J134" s="231"/>
      <c r="K134" s="231"/>
      <c r="L134" s="231"/>
      <c r="N134" s="231" t="s">
        <v>126</v>
      </c>
      <c r="O134" s="231"/>
      <c r="P134" s="231"/>
    </row>
    <row r="135" spans="1:16" s="229" customFormat="1" ht="13.5">
      <c r="A135" s="227"/>
      <c r="B135" s="232" t="s">
        <v>127</v>
      </c>
      <c r="C135" s="227"/>
      <c r="E135" s="233"/>
      <c r="L135" s="228"/>
      <c r="O135" s="228"/>
      <c r="P135" s="228"/>
    </row>
    <row r="136" spans="1:16" s="229" customFormat="1" ht="13.5">
      <c r="A136" s="227"/>
      <c r="B136" s="234" t="s">
        <v>128</v>
      </c>
      <c r="C136" s="227"/>
      <c r="E136" s="233"/>
      <c r="L136" s="228"/>
      <c r="O136" s="228"/>
      <c r="P136" s="228"/>
    </row>
    <row r="137" spans="1:13" s="229" customFormat="1" ht="17.25" customHeight="1">
      <c r="A137" s="227"/>
      <c r="B137" s="235" t="s">
        <v>129</v>
      </c>
      <c r="C137" s="228"/>
      <c r="E137" s="230"/>
      <c r="M137" s="236"/>
    </row>
    <row r="138" spans="1:16" ht="15.75" customHeight="1">
      <c r="A138" s="227"/>
      <c r="I138" s="231" t="s">
        <v>130</v>
      </c>
      <c r="J138" s="231"/>
      <c r="K138" s="231"/>
      <c r="L138" s="231"/>
      <c r="N138" s="231" t="s">
        <v>131</v>
      </c>
      <c r="O138" s="231"/>
      <c r="P138" s="231"/>
    </row>
  </sheetData>
  <sheetProtection/>
  <autoFilter ref="A7:P132"/>
  <mergeCells count="798">
    <mergeCell ref="P130:P131"/>
    <mergeCell ref="B132:C132"/>
    <mergeCell ref="I134:L134"/>
    <mergeCell ref="N134:P134"/>
    <mergeCell ref="I138:L138"/>
    <mergeCell ref="N138:P138"/>
    <mergeCell ref="I130:I131"/>
    <mergeCell ref="J130:J131"/>
    <mergeCell ref="L130:L131"/>
    <mergeCell ref="M130:M131"/>
    <mergeCell ref="N130:N131"/>
    <mergeCell ref="O130:O131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H128:H129"/>
    <mergeCell ref="I128:I129"/>
    <mergeCell ref="J128:J129"/>
    <mergeCell ref="L128:L129"/>
    <mergeCell ref="M128:M129"/>
    <mergeCell ref="N128:N129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G126:G127"/>
    <mergeCell ref="H126:H127"/>
    <mergeCell ref="I126:I127"/>
    <mergeCell ref="J126:J127"/>
    <mergeCell ref="L126:L127"/>
    <mergeCell ref="M126:M127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F124:F125"/>
    <mergeCell ref="G124:G125"/>
    <mergeCell ref="H124:H125"/>
    <mergeCell ref="I124:I125"/>
    <mergeCell ref="J124:J125"/>
    <mergeCell ref="K124:K125"/>
    <mergeCell ref="M120:M121"/>
    <mergeCell ref="N120:N121"/>
    <mergeCell ref="O120:O121"/>
    <mergeCell ref="P120:P121"/>
    <mergeCell ref="B122:C122"/>
    <mergeCell ref="A124:A125"/>
    <mergeCell ref="B124:B125"/>
    <mergeCell ref="C124:C125"/>
    <mergeCell ref="D124:D125"/>
    <mergeCell ref="E124:E125"/>
    <mergeCell ref="F120:F121"/>
    <mergeCell ref="G120:G121"/>
    <mergeCell ref="H120:H121"/>
    <mergeCell ref="I120:I121"/>
    <mergeCell ref="J120:J121"/>
    <mergeCell ref="L120:L121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18:F119"/>
    <mergeCell ref="G118:G119"/>
    <mergeCell ref="H118:H119"/>
    <mergeCell ref="I118:I119"/>
    <mergeCell ref="J118:J119"/>
    <mergeCell ref="K118:K119"/>
    <mergeCell ref="B116:C116"/>
    <mergeCell ref="A118:A119"/>
    <mergeCell ref="B118:B119"/>
    <mergeCell ref="C118:C119"/>
    <mergeCell ref="D118:D119"/>
    <mergeCell ref="E118:E119"/>
    <mergeCell ref="H114:H115"/>
    <mergeCell ref="I114:I115"/>
    <mergeCell ref="J114:J115"/>
    <mergeCell ref="N114:N115"/>
    <mergeCell ref="O114:O115"/>
    <mergeCell ref="P114:P115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2:H113"/>
    <mergeCell ref="I112:I113"/>
    <mergeCell ref="J112:J113"/>
    <mergeCell ref="K112:K113"/>
    <mergeCell ref="L112:L113"/>
    <mergeCell ref="M112:M113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0:H111"/>
    <mergeCell ref="I110:I111"/>
    <mergeCell ref="J110:J111"/>
    <mergeCell ref="K110:K111"/>
    <mergeCell ref="L110:L111"/>
    <mergeCell ref="M110:M111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G108:G109"/>
    <mergeCell ref="H108:H109"/>
    <mergeCell ref="I108:I109"/>
    <mergeCell ref="J108:J109"/>
    <mergeCell ref="L108:L109"/>
    <mergeCell ref="M108:M109"/>
    <mergeCell ref="A108:A109"/>
    <mergeCell ref="B108:B109"/>
    <mergeCell ref="C108:C109"/>
    <mergeCell ref="D108:D109"/>
    <mergeCell ref="E108:E109"/>
    <mergeCell ref="F108:F109"/>
    <mergeCell ref="I104:I105"/>
    <mergeCell ref="J104:J105"/>
    <mergeCell ref="N104:N105"/>
    <mergeCell ref="O104:O105"/>
    <mergeCell ref="P104:P105"/>
    <mergeCell ref="B106:C106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H98:H99"/>
    <mergeCell ref="I98:I99"/>
    <mergeCell ref="J98:J99"/>
    <mergeCell ref="L98:L99"/>
    <mergeCell ref="M98:M99"/>
    <mergeCell ref="N98:N99"/>
    <mergeCell ref="O94:O95"/>
    <mergeCell ref="P94:P95"/>
    <mergeCell ref="B96:C96"/>
    <mergeCell ref="A98:A99"/>
    <mergeCell ref="B98:B99"/>
    <mergeCell ref="C98:C99"/>
    <mergeCell ref="D98:D99"/>
    <mergeCell ref="E98:E99"/>
    <mergeCell ref="F98:F99"/>
    <mergeCell ref="G98:G99"/>
    <mergeCell ref="H94:H95"/>
    <mergeCell ref="I94:I95"/>
    <mergeCell ref="J94:J95"/>
    <mergeCell ref="L94:L95"/>
    <mergeCell ref="M94:M95"/>
    <mergeCell ref="N94:N95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0:H91"/>
    <mergeCell ref="I90:I91"/>
    <mergeCell ref="J90:J91"/>
    <mergeCell ref="K90:K91"/>
    <mergeCell ref="L90:L91"/>
    <mergeCell ref="M90:M91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I86:I87"/>
    <mergeCell ref="J86:J87"/>
    <mergeCell ref="K86:K87"/>
    <mergeCell ref="L86:L87"/>
    <mergeCell ref="M86:M87"/>
    <mergeCell ref="N86:N87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H84:H85"/>
    <mergeCell ref="I84:I85"/>
    <mergeCell ref="J84:J85"/>
    <mergeCell ref="L84:L85"/>
    <mergeCell ref="M84:M85"/>
    <mergeCell ref="N84:N85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G82:G83"/>
    <mergeCell ref="H82:H83"/>
    <mergeCell ref="I82:I83"/>
    <mergeCell ref="J82:J83"/>
    <mergeCell ref="L82:L83"/>
    <mergeCell ref="M82:M83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F80:F81"/>
    <mergeCell ref="G80:G81"/>
    <mergeCell ref="H80:H81"/>
    <mergeCell ref="I80:I81"/>
    <mergeCell ref="J80:J81"/>
    <mergeCell ref="L80:L81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78:F79"/>
    <mergeCell ref="G78:G79"/>
    <mergeCell ref="H78:H79"/>
    <mergeCell ref="I78:I79"/>
    <mergeCell ref="J78:J79"/>
    <mergeCell ref="K78:K79"/>
    <mergeCell ref="M74:M75"/>
    <mergeCell ref="N74:N75"/>
    <mergeCell ref="O74:O75"/>
    <mergeCell ref="P74:P75"/>
    <mergeCell ref="B76:C76"/>
    <mergeCell ref="A78:A79"/>
    <mergeCell ref="B78:B79"/>
    <mergeCell ref="C78:C79"/>
    <mergeCell ref="D78:D79"/>
    <mergeCell ref="E78:E79"/>
    <mergeCell ref="F74:F75"/>
    <mergeCell ref="G74:G75"/>
    <mergeCell ref="H74:H75"/>
    <mergeCell ref="I74:I75"/>
    <mergeCell ref="J74:J75"/>
    <mergeCell ref="L74:L75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2:F73"/>
    <mergeCell ref="G72:G73"/>
    <mergeCell ref="H72:H73"/>
    <mergeCell ref="I72:I73"/>
    <mergeCell ref="J72:J73"/>
    <mergeCell ref="K72:K73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0:F71"/>
    <mergeCell ref="G70:G71"/>
    <mergeCell ref="H70:H71"/>
    <mergeCell ref="I70:I71"/>
    <mergeCell ref="J70:J71"/>
    <mergeCell ref="K70:K71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J64:J65"/>
    <mergeCell ref="L64:L65"/>
    <mergeCell ref="M64:M65"/>
    <mergeCell ref="N64:N65"/>
    <mergeCell ref="O64:O65"/>
    <mergeCell ref="P64:P65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I62:I63"/>
    <mergeCell ref="J62:J63"/>
    <mergeCell ref="L62:L63"/>
    <mergeCell ref="M62:M63"/>
    <mergeCell ref="N62:N63"/>
    <mergeCell ref="O62:O63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H58:H59"/>
    <mergeCell ref="I58:I59"/>
    <mergeCell ref="J58:J59"/>
    <mergeCell ref="L58:L59"/>
    <mergeCell ref="M58:M59"/>
    <mergeCell ref="N58:N59"/>
    <mergeCell ref="O54:O55"/>
    <mergeCell ref="P54:P55"/>
    <mergeCell ref="B56:C56"/>
    <mergeCell ref="A58:A59"/>
    <mergeCell ref="B58:B59"/>
    <mergeCell ref="C58:C59"/>
    <mergeCell ref="D58:D59"/>
    <mergeCell ref="E58:E59"/>
    <mergeCell ref="F58:F59"/>
    <mergeCell ref="G58:G59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H52:H53"/>
    <mergeCell ref="I52:I53"/>
    <mergeCell ref="J52:J53"/>
    <mergeCell ref="L52:L53"/>
    <mergeCell ref="M52:M53"/>
    <mergeCell ref="N52:N53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G50:G51"/>
    <mergeCell ref="H50:H51"/>
    <mergeCell ref="I50:I51"/>
    <mergeCell ref="J50:J51"/>
    <mergeCell ref="L50:L51"/>
    <mergeCell ref="M50:M51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F46:F47"/>
    <mergeCell ref="G46:G47"/>
    <mergeCell ref="H46:H47"/>
    <mergeCell ref="I46:I47"/>
    <mergeCell ref="J46:J47"/>
    <mergeCell ref="L46:L47"/>
    <mergeCell ref="M42:M43"/>
    <mergeCell ref="N42:N43"/>
    <mergeCell ref="O42:O43"/>
    <mergeCell ref="P42:P43"/>
    <mergeCell ref="B44:C44"/>
    <mergeCell ref="A46:A47"/>
    <mergeCell ref="B46:B47"/>
    <mergeCell ref="C46:C47"/>
    <mergeCell ref="D46:D47"/>
    <mergeCell ref="E46:E47"/>
    <mergeCell ref="F42:F43"/>
    <mergeCell ref="G42:G43"/>
    <mergeCell ref="H42:H43"/>
    <mergeCell ref="I42:I43"/>
    <mergeCell ref="J42:J43"/>
    <mergeCell ref="L42:L43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0:F41"/>
    <mergeCell ref="G40:G41"/>
    <mergeCell ref="H40:H41"/>
    <mergeCell ref="I40:I41"/>
    <mergeCell ref="J40:J41"/>
    <mergeCell ref="K40:K41"/>
    <mergeCell ref="B38:C38"/>
    <mergeCell ref="A40:A41"/>
    <mergeCell ref="B40:B41"/>
    <mergeCell ref="C40:C41"/>
    <mergeCell ref="D40:D41"/>
    <mergeCell ref="E40:E41"/>
    <mergeCell ref="J36:J37"/>
    <mergeCell ref="K36:K37"/>
    <mergeCell ref="M36:M37"/>
    <mergeCell ref="N36:N37"/>
    <mergeCell ref="O36:O37"/>
    <mergeCell ref="P36:P37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I34:I35"/>
    <mergeCell ref="J34:J35"/>
    <mergeCell ref="L34:L35"/>
    <mergeCell ref="M34:M35"/>
    <mergeCell ref="N34:N35"/>
    <mergeCell ref="O34:O35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L32:L33"/>
    <mergeCell ref="M32:M33"/>
    <mergeCell ref="N32:N33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L30:L31"/>
    <mergeCell ref="M30:M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O18:O19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M18:M19"/>
    <mergeCell ref="N18:N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J14:J15"/>
    <mergeCell ref="L14:L15"/>
    <mergeCell ref="M14:M15"/>
    <mergeCell ref="N14:N15"/>
    <mergeCell ref="O14:O15"/>
    <mergeCell ref="P14:P15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L12:L13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&amp;C&amp;A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2012-08-15T02:03:45Z</dcterms:created>
  <dcterms:modified xsi:type="dcterms:W3CDTF">2012-08-15T02:03:55Z</dcterms:modified>
  <cp:category/>
  <cp:version/>
  <cp:contentType/>
  <cp:contentStatus/>
</cp:coreProperties>
</file>